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155" windowWidth="27795" windowHeight="10995" activeTab="3"/>
  </bookViews>
  <sheets>
    <sheet name="pers neincadrate cu handicap" sheetId="6" r:id="rId1"/>
    <sheet name="personal " sheetId="5" r:id="rId2"/>
    <sheet name="materiale" sheetId="2" r:id="rId3"/>
    <sheet name="poca" sheetId="7" r:id="rId4"/>
  </sheets>
  <calcPr calcId="144525"/>
</workbook>
</file>

<file path=xl/calcChain.xml><?xml version="1.0" encoding="utf-8"?>
<calcChain xmlns="http://schemas.openxmlformats.org/spreadsheetml/2006/main">
  <c r="F77" i="2" l="1"/>
  <c r="D83" i="5" l="1"/>
  <c r="D92" i="5" l="1"/>
  <c r="D10" i="6" l="1"/>
  <c r="D98" i="5" l="1"/>
  <c r="D31" i="7" l="1"/>
  <c r="E32" i="7" s="1"/>
  <c r="D19" i="7"/>
  <c r="E20" i="7" s="1"/>
  <c r="E11" i="6" l="1"/>
  <c r="D33" i="5" l="1"/>
  <c r="D87" i="5" l="1"/>
  <c r="E93" i="5" l="1"/>
  <c r="D49" i="5" l="1"/>
  <c r="E50" i="5" s="1"/>
  <c r="D73" i="5" l="1"/>
  <c r="D66" i="5"/>
  <c r="E99" i="5" l="1"/>
  <c r="E74" i="5"/>
  <c r="E67" i="5"/>
  <c r="E34" i="5" l="1"/>
  <c r="E84" i="5"/>
  <c r="E100" i="5" l="1"/>
</calcChain>
</file>

<file path=xl/sharedStrings.xml><?xml version="1.0" encoding="utf-8"?>
<sst xmlns="http://schemas.openxmlformats.org/spreadsheetml/2006/main" count="680" uniqueCount="183">
  <si>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</si>
  <si>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</si>
  <si>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</si>
  <si>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</si>
  <si>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</si>
  <si>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</si>
  <si>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</si>
  <si>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</si>
  <si>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</si>
  <si>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</si>
  <si>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</si>
  <si>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</si>
  <si>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</si>
  <si>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</si>
  <si>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</si>
  <si>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</si>
  <si>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</si>
  <si>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</si>
  <si>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</si>
  <si>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</si>
  <si>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</si>
  <si>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</si>
  <si>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</si>
  <si>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</si>
  <si>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</si>
  <si>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</si>
  <si>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</si>
  <si>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</si>
  <si>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</si>
  <si>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</si>
  <si>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</si>
  <si>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</si>
  <si>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</si>
  <si>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</si>
  <si>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</si>
  <si>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</si>
  <si>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</si>
  <si>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</si>
  <si>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</si>
  <si>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</si>
  <si>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</si>
  <si>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</si>
  <si>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IMPOZIT SALARII 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</si>
  <si>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</si>
  <si>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</si>
  <si>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</si>
  <si>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</si>
  <si>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</si>
  <si>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</si>
  <si>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</si>
  <si>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</si>
  <si>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ALIMENTARE CONT CARD POCA LIBRA</t>
  </si>
  <si>
    <t>ALIMENTARE CONT CARD SALARIU POCA</t>
  </si>
  <si>
    <t>IMPOZIT POCA</t>
  </si>
  <si>
    <t>Subtotal 58.02.02</t>
  </si>
  <si>
    <t>Total 58.02.02</t>
  </si>
  <si>
    <t>58.02.02</t>
  </si>
  <si>
    <t>ALIMENTARE CONT CARD POCA</t>
  </si>
  <si>
    <t>CONTRIBUTII BFS POCA</t>
  </si>
  <si>
    <t>VARSAMINTE PT.PERS.CU HANDICAP NEINCADRATE-2020</t>
  </si>
  <si>
    <t>PENSIE ALIMENTARA</t>
  </si>
  <si>
    <t xml:space="preserve">POPRIRE SALARIU </t>
  </si>
  <si>
    <t>PENSIE PRIVATA</t>
  </si>
  <si>
    <t>VODAFONE ROMANIA SA</t>
  </si>
  <si>
    <t xml:space="preserve">ALIMENTARE CONT CARD POCA </t>
  </si>
  <si>
    <t xml:space="preserve">ALIMENTARE CONT CARD </t>
  </si>
  <si>
    <t>SERVICII MENTENANTA</t>
  </si>
  <si>
    <t>CAP 59 40 00 "SUME AFERENTE PERSOANELOR CU HANDICAP NEINCADRATE" TITL. IX</t>
  </si>
  <si>
    <t xml:space="preserve">CAP 58 00 00 "PROIECTE CU FINANTARE DIN FONDURI EXTERNE NERAMBRURSABILE" </t>
  </si>
  <si>
    <t>SERVICII INTERNET</t>
  </si>
  <si>
    <t>SERVICII WI-FI</t>
  </si>
  <si>
    <t>SERVICII TELEFONIE MOBILA</t>
  </si>
  <si>
    <t>RASIROM</t>
  </si>
  <si>
    <t>SERVICIUL DE TELECOM.SPECIALE</t>
  </si>
  <si>
    <t>SERVICII BUCLA LOCALA</t>
  </si>
  <si>
    <t>MIDA SOFT BUSINESS SRL</t>
  </si>
  <si>
    <t>TONER CANON</t>
  </si>
  <si>
    <t>DANTE INTERNATIONAL</t>
  </si>
  <si>
    <t>ANVELOPE MICHELIN</t>
  </si>
  <si>
    <t>BOUTIQUE CADEAUX SRL</t>
  </si>
  <si>
    <t>PRODUSE PROTOCOL</t>
  </si>
  <si>
    <t>BEST WEB LED SHOP SRL</t>
  </si>
  <si>
    <t>LAMPI EVACUARE URGENTA</t>
  </si>
  <si>
    <t>01-31 mai 2020</t>
  </si>
  <si>
    <t>perioada: 01-31 mai 2020</t>
  </si>
  <si>
    <t>Total plati mai</t>
  </si>
  <si>
    <t>DNS BIROTICA SRL</t>
  </si>
  <si>
    <t xml:space="preserve">PLICURI </t>
  </si>
  <si>
    <t>EMPO SYSTEMS SRL</t>
  </si>
  <si>
    <t>SERVICII INTRETINERE SISTEM TVCI</t>
  </si>
  <si>
    <t>CTCE PIATRA NEAMT SA</t>
  </si>
  <si>
    <t>ACTUALIZARI LEGIS</t>
  </si>
  <si>
    <t>ALIMENTARE CONT CARD SALARII</t>
  </si>
  <si>
    <t>mai</t>
  </si>
  <si>
    <t>ALIMENTARE CARD SALARIU</t>
  </si>
  <si>
    <t xml:space="preserve">ALIMENTARE CONT CARD SALARII </t>
  </si>
  <si>
    <t>ALIM CONT CARD SALARIU</t>
  </si>
  <si>
    <t>REGLARE CONTURI</t>
  </si>
  <si>
    <t>OSIM</t>
  </si>
  <si>
    <t>RIDICAT NUMERAR</t>
  </si>
  <si>
    <t>TREI D PLUS SRL</t>
  </si>
  <si>
    <t>PREST.SERV.DEZINFECTIE</t>
  </si>
  <si>
    <t>MG CREATIVE ATELIER</t>
  </si>
  <si>
    <t>ANSAMBLU PANOURI</t>
  </si>
  <si>
    <t>TORNADO GOMAR TRADE SRL</t>
  </si>
  <si>
    <t>MANOPERA VULCANIZARE</t>
  </si>
  <si>
    <t>DISTRUGATOR DOCUMENTE</t>
  </si>
  <si>
    <t>CORAL CLEAN SERV SRL</t>
  </si>
  <si>
    <t xml:space="preserve">SERVICII CURATENIE </t>
  </si>
  <si>
    <t>COMPANIA MUNICIPALA IMOBILIARA</t>
  </si>
  <si>
    <t>FOLOSINTA SPATIU MAI</t>
  </si>
  <si>
    <t>SERVICII TELEFONIE FIXA</t>
  </si>
  <si>
    <t>CENTRUL MEDICAL UNIREA SRL</t>
  </si>
  <si>
    <t>SERVICII MEDICINA MUNCII</t>
  </si>
  <si>
    <t>BTM DIVIZIA DE SECURITATE</t>
  </si>
  <si>
    <t>SERVICII PAZA</t>
  </si>
  <si>
    <t>ENGIE ROMANIA SA</t>
  </si>
  <si>
    <t>CONSUM GAZE</t>
  </si>
  <si>
    <t>CLUTCH-AMBREIAJ</t>
  </si>
  <si>
    <t>XEROX ROMANIA SA</t>
  </si>
  <si>
    <t>SERVICII MENTENANTA XEROX</t>
  </si>
  <si>
    <t>SQUARE PARKING SRL</t>
  </si>
  <si>
    <t>ABONAMENT PARCARE</t>
  </si>
  <si>
    <t>CUMPANA 1993 SRL</t>
  </si>
  <si>
    <t>BIDOANE APA</t>
  </si>
  <si>
    <t>REGLARE CONTRIBUTIE SALARIU</t>
  </si>
  <si>
    <t>REGLARE CONTRIB SALARIU</t>
  </si>
  <si>
    <t>RELARE CAM SALARIU</t>
  </si>
  <si>
    <t>ABONAMENT INTERNET</t>
  </si>
  <si>
    <t>C.N.POSTA ROMANA SA</t>
  </si>
  <si>
    <t>ALIMENTARE MASINA FRANCAT</t>
  </si>
  <si>
    <t>CARTUSE TONER</t>
  </si>
  <si>
    <t xml:space="preserve">ABONAMENT TV </t>
  </si>
  <si>
    <t>ROBOSTO LOGISTIK</t>
  </si>
  <si>
    <t>RESTITUIT VOUCHERE DE VACANTA</t>
  </si>
  <si>
    <t>CONSULTANTA SSM</t>
  </si>
  <si>
    <t>MASTI PROTECTIE</t>
  </si>
  <si>
    <t>PLICURI C4</t>
  </si>
  <si>
    <t>INFORM LYKOS SA</t>
  </si>
  <si>
    <t>PLICURI SALARII</t>
  </si>
  <si>
    <t>ENEL ENERGIE MUNTENIA SA</t>
  </si>
  <si>
    <t>ENERGIE ELECTRICA</t>
  </si>
  <si>
    <t>SERV.DEZINFECTIE DEZINSECTIE DERATIZ</t>
  </si>
  <si>
    <t>EXPERT TOTAL VENT SRL</t>
  </si>
  <si>
    <t xml:space="preserve">SERV.MENTENANTA </t>
  </si>
  <si>
    <t>KIRON TAAG MANAGEMENT SRL</t>
  </si>
  <si>
    <t>PLASTURI STANDARD SI LAVETE</t>
  </si>
  <si>
    <t>F&amp;B MANAGEMENT DISTRIBUTION SRL</t>
  </si>
  <si>
    <t>ETICHETE AUTOADEZIVE</t>
  </si>
  <si>
    <t>SERVICII MENTENANTA SISTEM</t>
  </si>
  <si>
    <t>ASCENSORUL SA</t>
  </si>
  <si>
    <t>SERVICII MENTENANTA ASCENSOARE</t>
  </si>
  <si>
    <t>PFA</t>
  </si>
  <si>
    <t>SERVICII MENTENANTA SISTEME ELECTRICE</t>
  </si>
  <si>
    <t>CRISTALSOFT SRL</t>
  </si>
  <si>
    <t xml:space="preserve">SERVICII SOFT </t>
  </si>
  <si>
    <t>MONTAJ + JANTE</t>
  </si>
  <si>
    <t>DHL INTERNATIONAL ROM SRL</t>
  </si>
  <si>
    <t>PRESTARI SERVICII CURIERAT</t>
  </si>
  <si>
    <t>ARLI CO SRL</t>
  </si>
  <si>
    <t>DEZINFECTANT MAINI</t>
  </si>
  <si>
    <t>APA NOVA BUCURESTI SA</t>
  </si>
  <si>
    <t>SERVICII APA</t>
  </si>
  <si>
    <t>DIRECTIA GENERALA DE SALUBRIT.</t>
  </si>
  <si>
    <t>COLECTARE SI TR.DESEURI MENAJERE</t>
  </si>
  <si>
    <t>MEMORIE USB</t>
  </si>
  <si>
    <t>SERVICII CONSULTANTA</t>
  </si>
  <si>
    <t>INCARCAT VOUCHERE VACANTA</t>
  </si>
  <si>
    <t>PRESTARI SERVICII DEZINFECTIE</t>
  </si>
  <si>
    <t>TELEFONIE MOBILA</t>
  </si>
  <si>
    <t>SIMAC IMPEX TRADING SRL</t>
  </si>
  <si>
    <t>TERMOMETRU DIGITAL</t>
  </si>
  <si>
    <t>OMICRON SERVICE SRL</t>
  </si>
  <si>
    <t>TELEFON DECT</t>
  </si>
  <si>
    <t>PREST.SERVICII CURIERAT</t>
  </si>
  <si>
    <t>FOXX COLOR SRL</t>
  </si>
  <si>
    <t>STAMPILA TRODAT</t>
  </si>
  <si>
    <t>OMNI TECH SRL</t>
  </si>
  <si>
    <t>SERVICII MENTENANTA MAI</t>
  </si>
  <si>
    <t>TELEFONIE FIXA</t>
  </si>
  <si>
    <t>COMISION BANCAR</t>
  </si>
  <si>
    <t>OEB</t>
  </si>
  <si>
    <t>SERVICII EPOQUE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</si>
</sst>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52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10" xfId="40" applyFont="1" applyBorder="1" applyAlignment="1">
      <alignment horizontal="center" vertical="center"/>
    </xf>
    <xf numFmtId="0" fontId="1" fillId="0" borderId="0" xfId="40" applyFont="1"/>
    <xf numFmtId="0" fontId="21" fillId="0" borderId="0" xfId="0" applyFont="1"/>
    <xf numFmtId="0" fontId="23" fillId="0" borderId="0" xfId="0" applyFont="1"/>
    <xf numFmtId="0" fontId="20" fillId="0" borderId="12" xfId="40" applyFont="1" applyBorder="1" applyAlignment="1">
      <alignment horizontal="center" vertical="center" wrapText="1"/>
    </xf>
    <xf numFmtId="4" fontId="20" fillId="0" borderId="16" xfId="30" applyNumberFormat="1" applyFont="1" applyFill="1" applyBorder="1" applyAlignment="1" applyProtection="1">
      <alignment vertical="center"/>
    </xf>
    <xf numFmtId="4" fontId="23" fillId="0" borderId="0" xfId="0" applyNumberFormat="1" applyFont="1"/>
    <xf numFmtId="43" fontId="23" fillId="0" borderId="0" xfId="0" applyNumberFormat="1" applyFont="1"/>
    <xf numFmtId="0" fontId="23" fillId="24" borderId="0" xfId="0" applyFont="1" applyFill="1"/>
    <xf numFmtId="0" fontId="1" fillId="0" borderId="10" xfId="40" applyFont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4" fontId="1" fillId="0" borderId="10" xfId="40" applyNumberFormat="1" applyFont="1" applyBorder="1" applyAlignment="1">
      <alignment horizontal="left" vertical="center"/>
    </xf>
    <xf numFmtId="165" fontId="20" fillId="24" borderId="10" xfId="40" applyNumberFormat="1" applyFont="1" applyFill="1" applyBorder="1" applyAlignment="1">
      <alignment wrapText="1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17" xfId="40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0" fontId="24" fillId="0" borderId="10" xfId="40" applyFont="1" applyBorder="1" applyAlignment="1">
      <alignment horizontal="left" vertical="center"/>
    </xf>
    <xf numFmtId="0" fontId="24" fillId="0" borderId="10" xfId="40" applyFont="1" applyBorder="1" applyAlignment="1">
      <alignment horizontal="center" vertical="center" wrapText="1"/>
    </xf>
    <xf numFmtId="165" fontId="20" fillId="24" borderId="10" xfId="40" applyNumberFormat="1" applyFont="1" applyFill="1" applyBorder="1" applyAlignment="1">
      <alignment horizontal="right" vertical="center" wrapText="1"/>
    </xf>
    <xf numFmtId="0" fontId="20" fillId="24" borderId="10" xfId="40" applyFont="1" applyFill="1" applyBorder="1" applyAlignment="1">
      <alignment horizontal="center" vertical="center" wrapText="1"/>
    </xf>
    <xf numFmtId="0" fontId="1" fillId="24" borderId="14" xfId="40" applyFont="1" applyFill="1" applyBorder="1" applyAlignment="1">
      <alignment horizontal="center" vertical="center" wrapText="1"/>
    </xf>
    <xf numFmtId="4" fontId="22" fillId="24" borderId="10" xfId="0" applyNumberFormat="1" applyFont="1" applyFill="1" applyBorder="1" applyAlignment="1">
      <alignment horizontal="center" vertical="center"/>
    </xf>
    <xf numFmtId="14" fontId="1" fillId="24" borderId="10" xfId="40" applyNumberFormat="1" applyFont="1" applyFill="1" applyBorder="1" applyAlignment="1">
      <alignment horizontal="left" vertical="center"/>
    </xf>
    <xf numFmtId="2" fontId="20" fillId="24" borderId="10" xfId="40" applyNumberFormat="1" applyFont="1" applyFill="1" applyBorder="1" applyAlignment="1">
      <alignment wrapText="1"/>
    </xf>
    <xf numFmtId="0" fontId="24" fillId="24" borderId="17" xfId="40" applyFont="1" applyFill="1" applyBorder="1" applyAlignment="1">
      <alignment horizontal="left" wrapText="1"/>
    </xf>
    <xf numFmtId="0" fontId="1" fillId="24" borderId="17" xfId="40" applyFont="1" applyFill="1" applyBorder="1" applyAlignment="1">
      <alignment horizontal="left" wrapText="1"/>
    </xf>
    <xf numFmtId="0" fontId="25" fillId="24" borderId="17" xfId="40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/>
    </xf>
    <xf numFmtId="3" fontId="25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ont="1" applyFill="1" applyBorder="1" applyAlignment="1">
      <alignment horizontal="left" vertical="center"/>
    </xf>
    <xf numFmtId="0" fontId="1" fillId="24" borderId="10" xfId="40" applyFont="1" applyFill="1" applyBorder="1"/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0" fillId="24" borderId="10" xfId="40" applyFont="1" applyFill="1" applyBorder="1" applyAlignment="1">
      <alignment horizontal="center" wrapText="1"/>
    </xf>
    <xf numFmtId="165" fontId="20" fillId="24" borderId="10" xfId="40" applyNumberFormat="1" applyFont="1" applyFill="1" applyBorder="1" applyAlignment="1">
      <alignment horizontal="right" wrapText="1"/>
    </xf>
    <xf numFmtId="0" fontId="20" fillId="24" borderId="14" xfId="40" applyFont="1" applyFill="1" applyBorder="1" applyAlignment="1">
      <alignment horizontal="center" wrapText="1"/>
    </xf>
    <xf numFmtId="0" fontId="26" fillId="0" borderId="0" xfId="0" applyFont="1"/>
    <xf numFmtId="0" fontId="24" fillId="0" borderId="17" xfId="40" applyFont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1" fillId="0" borderId="11" xfId="40" applyFont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5" fillId="24" borderId="10" xfId="40" applyNumberFormat="1" applyFont="1" applyFill="1" applyBorder="1" applyAlignment="1">
      <alignment vertical="center" wrapText="1"/>
    </xf>
    <xf numFmtId="0" fontId="25" fillId="24" borderId="17" xfId="40" applyFont="1" applyFill="1" applyBorder="1" applyAlignment="1">
      <alignment horizontal="left" vertical="center" wrapText="1"/>
    </xf>
    <xf numFmtId="0" fontId="24" fillId="24" borderId="18" xfId="40" applyFont="1" applyFill="1" applyBorder="1" applyAlignment="1">
      <alignment horizontal="left" wrapText="1"/>
    </xf>
    <xf numFmtId="4" fontId="1" fillId="24" borderId="15" xfId="40" applyNumberFormat="1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left" wrapText="1"/>
    </xf>
    <xf numFmtId="0" fontId="20" fillId="24" borderId="17" xfId="40" applyFont="1" applyFill="1" applyBorder="1" applyAlignment="1">
      <alignment horizontal="center" wrapText="1"/>
    </xf>
    <xf numFmtId="0" fontId="1" fillId="0" borderId="17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0" borderId="14" xfId="0" applyFont="1" applyFill="1" applyBorder="1"/>
    <xf numFmtId="0" fontId="20" fillId="0" borderId="17" xfId="40" applyFont="1" applyFill="1" applyBorder="1" applyAlignment="1">
      <alignment horizontal="center" wrapText="1"/>
    </xf>
    <xf numFmtId="4" fontId="1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/>
    </xf>
    <xf numFmtId="0" fontId="21" fillId="0" borderId="14" xfId="0" applyFont="1" applyFill="1" applyBorder="1" applyAlignment="1">
      <alignment horizontal="center" wrapText="1"/>
    </xf>
    <xf numFmtId="0" fontId="21" fillId="0" borderId="14" xfId="0" applyFont="1" applyFill="1" applyBorder="1" applyAlignment="1">
      <alignment wrapText="1"/>
    </xf>
    <xf numFmtId="0" fontId="21" fillId="0" borderId="14" xfId="0" applyFont="1" applyFill="1" applyBorder="1" applyAlignment="1"/>
    <xf numFmtId="4" fontId="22" fillId="0" borderId="14" xfId="0" applyNumberFormat="1" applyFont="1" applyFill="1" applyBorder="1" applyAlignment="1">
      <alignment horizontal="center" vertical="center"/>
    </xf>
    <xf numFmtId="0" fontId="1" fillId="0" borderId="18" xfId="40" applyFont="1" applyFill="1" applyBorder="1" applyAlignment="1">
      <alignment horizontal="center" wrapText="1"/>
    </xf>
    <xf numFmtId="0" fontId="1" fillId="0" borderId="15" xfId="40" applyFont="1" applyFill="1" applyBorder="1" applyAlignment="1">
      <alignment horizontal="center" vertical="center" wrapText="1"/>
    </xf>
    <xf numFmtId="4" fontId="1" fillId="0" borderId="15" xfId="40" applyNumberFormat="1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14" fontId="20" fillId="0" borderId="17" xfId="40" applyNumberFormat="1" applyFont="1" applyFill="1" applyBorder="1" applyAlignment="1">
      <alignment horizontal="center" vertical="center" wrapText="1"/>
    </xf>
    <xf numFmtId="165" fontId="1" fillId="0" borderId="10" xfId="40" applyNumberFormat="1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4" fontId="25" fillId="24" borderId="10" xfId="40" applyNumberFormat="1" applyFont="1" applyFill="1" applyBorder="1" applyAlignment="1">
      <alignment horizontal="center" vertical="center" wrapText="1"/>
    </xf>
    <xf numFmtId="0" fontId="25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165" fontId="20" fillId="0" borderId="10" xfId="40" applyNumberFormat="1" applyFont="1" applyFill="1" applyBorder="1" applyAlignment="1">
      <alignment wrapText="1"/>
    </xf>
    <xf numFmtId="0" fontId="20" fillId="0" borderId="17" xfId="40" applyFont="1" applyFill="1" applyBorder="1" applyAlignment="1">
      <alignment vertical="center" wrapText="1"/>
    </xf>
    <xf numFmtId="0" fontId="1" fillId="0" borderId="14" xfId="40" applyFont="1" applyFill="1" applyBorder="1" applyAlignment="1">
      <alignment vertical="center" wrapText="1"/>
    </xf>
    <xf numFmtId="0" fontId="20" fillId="0" borderId="17" xfId="40" applyFont="1" applyFill="1" applyBorder="1" applyAlignment="1">
      <alignment horizontal="center" vertical="center" wrapText="1"/>
    </xf>
    <xf numFmtId="0" fontId="22" fillId="0" borderId="17" xfId="40" applyFont="1" applyFill="1" applyBorder="1" applyAlignment="1">
      <alignment horizontal="center" vertical="center" wrapText="1"/>
    </xf>
    <xf numFmtId="0" fontId="21" fillId="0" borderId="10" xfId="40" applyFont="1" applyFill="1" applyBorder="1" applyAlignment="1">
      <alignment horizontal="center" vertical="center" wrapText="1"/>
    </xf>
    <xf numFmtId="4" fontId="22" fillId="0" borderId="10" xfId="40" applyNumberFormat="1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vertical="center" wrapText="1"/>
    </xf>
    <xf numFmtId="165" fontId="1" fillId="0" borderId="10" xfId="40" applyNumberFormat="1" applyFont="1" applyFill="1" applyBorder="1" applyAlignment="1">
      <alignment horizontal="right" vertical="center" wrapText="1"/>
    </xf>
    <xf numFmtId="165" fontId="20" fillId="0" borderId="10" xfId="40" applyNumberFormat="1" applyFont="1" applyFill="1" applyBorder="1" applyAlignment="1">
      <alignment horizontal="right" vertical="center" wrapText="1"/>
    </xf>
    <xf numFmtId="2" fontId="1" fillId="0" borderId="10" xfId="40" applyNumberFormat="1" applyFont="1" applyFill="1" applyBorder="1" applyAlignment="1">
      <alignment vertical="center" wrapText="1"/>
    </xf>
    <xf numFmtId="0" fontId="1" fillId="0" borderId="17" xfId="40" applyFont="1" applyFill="1" applyBorder="1" applyAlignment="1">
      <alignment horizontal="left" wrapText="1"/>
    </xf>
    <xf numFmtId="0" fontId="25" fillId="0" borderId="17" xfId="40" applyFont="1" applyFill="1" applyBorder="1" applyAlignment="1">
      <alignment horizontal="center" wrapText="1"/>
    </xf>
    <xf numFmtId="4" fontId="25" fillId="0" borderId="10" xfId="40" applyNumberFormat="1" applyFont="1" applyFill="1" applyBorder="1" applyAlignment="1">
      <alignment horizontal="center" vertical="center" wrapText="1"/>
    </xf>
    <xf numFmtId="4" fontId="25" fillId="24" borderId="10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horizontal="left" vertical="center" wrapText="1"/>
    </xf>
    <xf numFmtId="0" fontId="23" fillId="0" borderId="0" xfId="0" applyFont="1" applyFill="1"/>
    <xf numFmtId="4" fontId="23" fillId="0" borderId="0" xfId="0" applyNumberFormat="1" applyFont="1" applyFill="1"/>
    <xf numFmtId="14" fontId="1" fillId="0" borderId="10" xfId="40" applyNumberFormat="1" applyFont="1" applyFill="1" applyBorder="1" applyAlignment="1">
      <alignment horizontal="center" vertical="center"/>
    </xf>
    <xf numFmtId="0" fontId="1" fillId="0" borderId="10" xfId="40" applyFont="1" applyFill="1" applyBorder="1" applyAlignment="1">
      <alignment horizontal="center" vertical="center"/>
    </xf>
    <xf numFmtId="0" fontId="1" fillId="0" borderId="10" xfId="4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center"/>
    </xf>
    <xf numFmtId="0" fontId="1" fillId="24" borderId="17" xfId="40" applyFont="1" applyFill="1" applyBorder="1" applyAlignment="1">
      <alignment horizontal="left" vertical="center" wrapText="1"/>
    </xf>
    <xf numFmtId="0" fontId="1" fillId="0" borderId="17" xfId="40" applyFont="1" applyBorder="1" applyAlignment="1">
      <alignment horizontal="center" vertic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4" xfId="40" applyNumberFormat="1" applyFont="1" applyFill="1" applyBorder="1" applyAlignment="1">
      <alignment vertical="center"/>
    </xf>
    <xf numFmtId="0" fontId="1" fillId="0" borderId="10" xfId="40" applyFont="1" applyBorder="1"/>
    <xf numFmtId="4" fontId="1" fillId="0" borderId="10" xfId="40" applyNumberFormat="1" applyFont="1" applyFill="1" applyBorder="1" applyAlignment="1">
      <alignment horizontal="right" vertical="center" wrapText="1"/>
    </xf>
    <xf numFmtId="4" fontId="1" fillId="24" borderId="10" xfId="40" applyNumberFormat="1" applyFont="1" applyFill="1" applyBorder="1" applyAlignment="1">
      <alignment horizontal="right" vertical="center" wrapText="1"/>
    </xf>
    <xf numFmtId="165" fontId="25" fillId="0" borderId="10" xfId="40" applyNumberFormat="1" applyFont="1" applyFill="1" applyBorder="1" applyAlignment="1">
      <alignment horizontal="right" vertical="center" wrapText="1"/>
    </xf>
    <xf numFmtId="4" fontId="20" fillId="0" borderId="14" xfId="40" applyNumberFormat="1" applyFont="1" applyFill="1" applyBorder="1" applyAlignment="1">
      <alignment horizontal="center" vertical="center" wrapText="1"/>
    </xf>
    <xf numFmtId="14" fontId="20" fillId="0" borderId="10" xfId="40" applyNumberFormat="1" applyFont="1" applyFill="1" applyBorder="1" applyAlignment="1">
      <alignment horizontal="center" vertical="center" wrapText="1"/>
    </xf>
    <xf numFmtId="14" fontId="1" fillId="0" borderId="19" xfId="40" applyNumberFormat="1" applyFont="1" applyBorder="1" applyAlignment="1">
      <alignment horizontal="left" vertical="center"/>
    </xf>
    <xf numFmtId="0" fontId="1" fillId="0" borderId="19" xfId="40" applyFont="1" applyBorder="1" applyAlignment="1">
      <alignment horizontal="center" vertical="center" wrapText="1"/>
    </xf>
    <xf numFmtId="0" fontId="1" fillId="0" borderId="19" xfId="40" applyFont="1" applyBorder="1" applyAlignment="1">
      <alignment horizontal="left" vertical="center"/>
    </xf>
    <xf numFmtId="4" fontId="1" fillId="24" borderId="20" xfId="40" applyNumberFormat="1" applyFont="1" applyFill="1" applyBorder="1" applyAlignment="1">
      <alignment horizontal="right" vertical="center"/>
    </xf>
    <xf numFmtId="0" fontId="1" fillId="24" borderId="19" xfId="40" applyFont="1" applyFill="1" applyBorder="1" applyAlignment="1">
      <alignment horizontal="center" vertical="center" wrapText="1"/>
    </xf>
    <xf numFmtId="0" fontId="1" fillId="24" borderId="19" xfId="40" applyFont="1" applyFill="1" applyBorder="1" applyAlignment="1">
      <alignment horizontal="left" vertical="center"/>
    </xf>
    <xf numFmtId="0" fontId="24" fillId="0" borderId="19" xfId="40" applyFont="1" applyBorder="1" applyAlignment="1">
      <alignment horizontal="center" vertical="center" wrapText="1"/>
    </xf>
    <xf numFmtId="0" fontId="24" fillId="0" borderId="19" xfId="40" applyFont="1" applyBorder="1" applyAlignment="1">
      <alignment horizontal="left" vertical="center"/>
    </xf>
    <xf numFmtId="165" fontId="1" fillId="24" borderId="10" xfId="40" applyNumberFormat="1" applyFont="1" applyFill="1" applyBorder="1" applyAlignment="1">
      <alignment vertical="center" wrapText="1"/>
    </xf>
    <xf numFmtId="165" fontId="21" fillId="24" borderId="10" xfId="40" applyNumberFormat="1" applyFont="1" applyFill="1" applyBorder="1" applyAlignment="1">
      <alignment vertical="center" wrapText="1"/>
    </xf>
    <xf numFmtId="165" fontId="1" fillId="24" borderId="10" xfId="40" applyNumberFormat="1" applyFont="1" applyFill="1" applyBorder="1" applyAlignment="1">
      <alignment horizontal="right" vertical="center" wrapText="1"/>
    </xf>
    <xf numFmtId="4" fontId="24" fillId="24" borderId="14" xfId="40" applyNumberFormat="1" applyFont="1" applyFill="1" applyBorder="1" applyAlignment="1">
      <alignment horizontal="right" vertical="center"/>
    </xf>
    <xf numFmtId="4" fontId="24" fillId="24" borderId="20" xfId="40" applyNumberFormat="1" applyFont="1" applyFill="1" applyBorder="1" applyAlignment="1">
      <alignment horizontal="right" vertical="center"/>
    </xf>
    <xf numFmtId="4" fontId="23" fillId="24" borderId="0" xfId="0" applyNumberFormat="1" applyFont="1" applyFill="1"/>
    <xf numFmtId="4" fontId="1" fillId="24" borderId="21" xfId="40" applyNumberFormat="1" applyFont="1" applyFill="1" applyBorder="1" applyAlignment="1">
      <alignment horizontal="right" vertical="center"/>
    </xf>
    <xf numFmtId="0" fontId="1" fillId="0" borderId="22" xfId="40" applyFont="1" applyFill="1" applyBorder="1" applyAlignment="1">
      <alignment horizontal="left" vertical="center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view="pageLayout" zoomScaleNormal="100" workbookViewId="0">
      <selection activeCell="C29" sqref="C29"/>
    </sheetView>
  </sheetViews>
  <sheetFormatPr defaultRowHeight="14.25" x14ac:dyDescent="0.2"/>
  <cols>
    <col min="1" max="1" width="11" style="9" customWidth="1"/>
    <col min="2" max="4" width="9.140625" style="9"/>
    <col min="5" max="5" width="12.140625" style="9" customWidth="1"/>
    <col min="6" max="6" width="18.85546875" style="9" customWidth="1"/>
    <col min="7" max="16384" width="9.140625" style="9"/>
  </cols>
  <sheetData>
    <row r="1" spans="1:6" x14ac:dyDescent="0.2">
      <c r="A1" s="1" t="s">
        <v>4</v>
      </c>
      <c r="B1" s="1"/>
      <c r="C1" s="7"/>
      <c r="D1" s="7"/>
      <c r="E1" s="28"/>
      <c r="F1" s="7"/>
    </row>
    <row r="2" spans="1:6" x14ac:dyDescent="0.2">
      <c r="A2" s="8"/>
      <c r="B2" s="8"/>
      <c r="C2" s="8"/>
      <c r="D2" s="8"/>
      <c r="E2" s="29"/>
      <c r="F2" s="8"/>
    </row>
    <row r="3" spans="1:6" x14ac:dyDescent="0.2">
      <c r="A3" s="1" t="s">
        <v>67</v>
      </c>
      <c r="B3" s="7"/>
      <c r="C3" s="7"/>
      <c r="D3" s="7"/>
      <c r="E3" s="28"/>
      <c r="F3" s="8"/>
    </row>
    <row r="4" spans="1:6" x14ac:dyDescent="0.2">
      <c r="A4" s="4" t="s">
        <v>5</v>
      </c>
      <c r="B4" s="1" t="s">
        <v>83</v>
      </c>
      <c r="C4" s="1"/>
      <c r="D4" s="8"/>
      <c r="E4" s="29"/>
      <c r="F4" s="8"/>
    </row>
    <row r="5" spans="1:6" ht="15" customHeight="1" thickBot="1" x14ac:dyDescent="0.25">
      <c r="A5" s="7"/>
      <c r="B5" s="1"/>
      <c r="C5" s="1"/>
      <c r="D5" s="1"/>
      <c r="E5" s="28"/>
      <c r="F5" s="8"/>
    </row>
    <row r="6" spans="1:6" x14ac:dyDescent="0.2">
      <c r="A6" s="63" t="s">
        <v>18</v>
      </c>
      <c r="B6" s="10" t="s">
        <v>6</v>
      </c>
      <c r="C6" s="10" t="s">
        <v>7</v>
      </c>
      <c r="D6" s="10" t="s">
        <v>8</v>
      </c>
      <c r="E6" s="10" t="s">
        <v>3</v>
      </c>
      <c r="F6" s="64" t="s">
        <v>24</v>
      </c>
    </row>
    <row r="7" spans="1:6" ht="25.5" x14ac:dyDescent="0.2">
      <c r="A7" s="20" t="s">
        <v>32</v>
      </c>
      <c r="B7" s="16" t="s">
        <v>18</v>
      </c>
      <c r="C7" s="16" t="s">
        <v>18</v>
      </c>
      <c r="D7" s="65">
        <v>80670</v>
      </c>
      <c r="E7" s="17" t="s">
        <v>18</v>
      </c>
      <c r="F7" s="24" t="s">
        <v>18</v>
      </c>
    </row>
    <row r="8" spans="1:6" ht="51" x14ac:dyDescent="0.2">
      <c r="A8" s="66" t="s">
        <v>34</v>
      </c>
      <c r="B8" s="16" t="s">
        <v>93</v>
      </c>
      <c r="C8" s="16">
        <v>7</v>
      </c>
      <c r="D8" s="129">
        <v>20650</v>
      </c>
      <c r="E8" s="17" t="s">
        <v>18</v>
      </c>
      <c r="F8" s="49" t="s">
        <v>59</v>
      </c>
    </row>
    <row r="9" spans="1:6" ht="47.25" customHeight="1" x14ac:dyDescent="0.2">
      <c r="A9" s="66"/>
      <c r="B9" s="16" t="s">
        <v>93</v>
      </c>
      <c r="C9" s="16">
        <v>12</v>
      </c>
      <c r="D9" s="129">
        <v>1321</v>
      </c>
      <c r="E9" s="17" t="s">
        <v>18</v>
      </c>
      <c r="F9" s="49" t="s">
        <v>125</v>
      </c>
    </row>
    <row r="10" spans="1:6" ht="25.5" x14ac:dyDescent="0.2">
      <c r="A10" s="44" t="s">
        <v>33</v>
      </c>
      <c r="B10" s="16" t="s">
        <v>18</v>
      </c>
      <c r="C10" s="16" t="s">
        <v>18</v>
      </c>
      <c r="D10" s="65">
        <f>SUM(D8,D9)</f>
        <v>21971</v>
      </c>
      <c r="E10" s="17" t="s">
        <v>18</v>
      </c>
      <c r="F10" s="24" t="s">
        <v>18</v>
      </c>
    </row>
    <row r="11" spans="1:6" ht="15" thickBot="1" x14ac:dyDescent="0.25">
      <c r="A11" s="67" t="s">
        <v>18</v>
      </c>
      <c r="B11" s="30" t="s">
        <v>18</v>
      </c>
      <c r="C11" s="30" t="s">
        <v>18</v>
      </c>
      <c r="D11" s="68" t="s">
        <v>18</v>
      </c>
      <c r="E11" s="69">
        <f>SUM(D10)+D7</f>
        <v>102641</v>
      </c>
      <c r="F11" s="70" t="s">
        <v>18</v>
      </c>
    </row>
    <row r="12" spans="1:6" x14ac:dyDescent="0.2">
      <c r="A12" s="32"/>
      <c r="B12" s="33"/>
      <c r="C12" s="33"/>
      <c r="D12" s="33"/>
      <c r="E12" s="34"/>
      <c r="F12" s="35"/>
    </row>
    <row r="13" spans="1:6" x14ac:dyDescent="0.2">
      <c r="A13" s="8"/>
      <c r="B13" s="8"/>
      <c r="C13" s="8"/>
      <c r="D13" s="8"/>
      <c r="E13" s="29"/>
      <c r="F13" s="27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  <row r="18" spans="1:6" ht="15" x14ac:dyDescent="0.25">
      <c r="A18"/>
      <c r="B18"/>
      <c r="C18"/>
      <c r="D18"/>
      <c r="E18"/>
      <c r="F18"/>
    </row>
  </sheetData>
  <sheetProtection password="87A4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view="pageLayout" topLeftCell="A88" zoomScaleNormal="100" workbookViewId="0">
      <selection activeCell="F107" sqref="F107"/>
    </sheetView>
  </sheetViews>
  <sheetFormatPr defaultRowHeight="12.75" x14ac:dyDescent="0.2"/>
  <cols>
    <col min="1" max="1" width="19.140625" style="8" customWidth="1"/>
    <col min="2" max="2" width="11.28515625" style="8" bestFit="1" customWidth="1"/>
    <col min="3" max="3" width="5.140625" style="8" bestFit="1" customWidth="1"/>
    <col min="4" max="4" width="13.140625" style="8" customWidth="1"/>
    <col min="5" max="5" width="14.42578125" style="29" bestFit="1" customWidth="1"/>
    <col min="6" max="6" width="25.85546875" style="8" customWidth="1"/>
    <col min="7" max="7" width="12.7109375" style="8" bestFit="1" customWidth="1"/>
    <col min="8" max="8" width="11.7109375" style="8" bestFit="1" customWidth="1"/>
    <col min="9" max="9" width="12.7109375" style="8" bestFit="1" customWidth="1"/>
    <col min="10" max="10" width="9.140625" style="8"/>
    <col min="11" max="11" width="12.7109375" style="8" bestFit="1" customWidth="1"/>
    <col min="12" max="16384" width="9.140625" style="8"/>
  </cols>
  <sheetData>
    <row r="1" spans="1:6" x14ac:dyDescent="0.2">
      <c r="A1" s="1" t="s">
        <v>4</v>
      </c>
      <c r="B1" s="1"/>
      <c r="C1" s="7"/>
      <c r="D1" s="7"/>
      <c r="E1" s="28"/>
      <c r="F1" s="7"/>
    </row>
    <row r="3" spans="1:6" x14ac:dyDescent="0.2">
      <c r="A3" s="1" t="s">
        <v>22</v>
      </c>
      <c r="B3" s="7"/>
      <c r="C3" s="7"/>
      <c r="D3" s="7"/>
      <c r="E3" s="28"/>
    </row>
    <row r="4" spans="1:6" x14ac:dyDescent="0.2">
      <c r="A4" s="1" t="s">
        <v>23</v>
      </c>
      <c r="B4" s="7"/>
      <c r="C4" s="7"/>
      <c r="D4" s="7"/>
      <c r="E4" s="28"/>
    </row>
    <row r="5" spans="1:6" x14ac:dyDescent="0.2">
      <c r="A5" s="4" t="s">
        <v>5</v>
      </c>
      <c r="B5" s="1" t="s">
        <v>83</v>
      </c>
      <c r="C5" s="1"/>
    </row>
    <row r="6" spans="1:6" ht="13.5" thickBot="1" x14ac:dyDescent="0.25">
      <c r="A6" s="7"/>
      <c r="B6" s="1"/>
      <c r="C6" s="1"/>
      <c r="D6" s="1"/>
      <c r="E6" s="28"/>
    </row>
    <row r="7" spans="1:6" x14ac:dyDescent="0.2">
      <c r="A7" s="52" t="s">
        <v>18</v>
      </c>
      <c r="B7" s="53" t="s">
        <v>6</v>
      </c>
      <c r="C7" s="53" t="s">
        <v>7</v>
      </c>
      <c r="D7" s="53" t="s">
        <v>8</v>
      </c>
      <c r="E7" s="54" t="s">
        <v>3</v>
      </c>
      <c r="F7" s="55" t="s">
        <v>24</v>
      </c>
    </row>
    <row r="8" spans="1:6" x14ac:dyDescent="0.2">
      <c r="A8" s="45" t="s">
        <v>9</v>
      </c>
      <c r="B8" s="56" t="s">
        <v>18</v>
      </c>
      <c r="C8" s="56" t="s">
        <v>18</v>
      </c>
      <c r="D8" s="57">
        <v>5182200</v>
      </c>
      <c r="E8" s="39" t="s">
        <v>18</v>
      </c>
      <c r="F8" s="58" t="s">
        <v>18</v>
      </c>
    </row>
    <row r="9" spans="1:6" ht="25.5" x14ac:dyDescent="0.2">
      <c r="A9" s="92" t="s">
        <v>10</v>
      </c>
      <c r="B9" s="75" t="s">
        <v>93</v>
      </c>
      <c r="C9" s="75">
        <v>7</v>
      </c>
      <c r="D9" s="141">
        <v>627791</v>
      </c>
      <c r="E9" s="76" t="s">
        <v>18</v>
      </c>
      <c r="F9" s="94" t="s">
        <v>43</v>
      </c>
    </row>
    <row r="10" spans="1:6" ht="25.5" x14ac:dyDescent="0.2">
      <c r="A10" s="92" t="s">
        <v>18</v>
      </c>
      <c r="B10" s="75" t="s">
        <v>93</v>
      </c>
      <c r="C10" s="75">
        <v>7</v>
      </c>
      <c r="D10" s="141">
        <v>136829</v>
      </c>
      <c r="E10" s="76" t="s">
        <v>18</v>
      </c>
      <c r="F10" s="94" t="s">
        <v>43</v>
      </c>
    </row>
    <row r="11" spans="1:6" ht="25.5" x14ac:dyDescent="0.2">
      <c r="A11" s="92" t="s">
        <v>18</v>
      </c>
      <c r="B11" s="75" t="s">
        <v>93</v>
      </c>
      <c r="C11" s="75">
        <v>7</v>
      </c>
      <c r="D11" s="141">
        <v>3537</v>
      </c>
      <c r="E11" s="76" t="s">
        <v>18</v>
      </c>
      <c r="F11" s="94" t="s">
        <v>43</v>
      </c>
    </row>
    <row r="12" spans="1:6" ht="25.5" x14ac:dyDescent="0.2">
      <c r="A12" s="92" t="s">
        <v>18</v>
      </c>
      <c r="B12" s="75" t="s">
        <v>93</v>
      </c>
      <c r="C12" s="75">
        <v>7</v>
      </c>
      <c r="D12" s="141">
        <v>2173</v>
      </c>
      <c r="E12" s="76" t="s">
        <v>18</v>
      </c>
      <c r="F12" s="94" t="s">
        <v>31</v>
      </c>
    </row>
    <row r="13" spans="1:6" ht="25.5" x14ac:dyDescent="0.2">
      <c r="A13" s="92" t="s">
        <v>18</v>
      </c>
      <c r="B13" s="75" t="s">
        <v>93</v>
      </c>
      <c r="C13" s="75">
        <v>7</v>
      </c>
      <c r="D13" s="141">
        <v>2836</v>
      </c>
      <c r="E13" s="76" t="s">
        <v>18</v>
      </c>
      <c r="F13" s="94" t="s">
        <v>43</v>
      </c>
    </row>
    <row r="14" spans="1:6" ht="25.5" x14ac:dyDescent="0.2">
      <c r="A14" s="92" t="s">
        <v>18</v>
      </c>
      <c r="B14" s="75" t="s">
        <v>93</v>
      </c>
      <c r="C14" s="75">
        <v>7</v>
      </c>
      <c r="D14" s="141">
        <v>3100</v>
      </c>
      <c r="E14" s="76" t="s">
        <v>18</v>
      </c>
      <c r="F14" s="94" t="s">
        <v>43</v>
      </c>
    </row>
    <row r="15" spans="1:6" ht="25.5" x14ac:dyDescent="0.2">
      <c r="A15" s="92" t="s">
        <v>18</v>
      </c>
      <c r="B15" s="75" t="s">
        <v>93</v>
      </c>
      <c r="C15" s="75">
        <v>7</v>
      </c>
      <c r="D15" s="141">
        <v>3028</v>
      </c>
      <c r="E15" s="76" t="s">
        <v>18</v>
      </c>
      <c r="F15" s="94" t="s">
        <v>31</v>
      </c>
    </row>
    <row r="16" spans="1:6" x14ac:dyDescent="0.2">
      <c r="A16" s="92" t="s">
        <v>18</v>
      </c>
      <c r="B16" s="75" t="s">
        <v>93</v>
      </c>
      <c r="C16" s="75">
        <v>7</v>
      </c>
      <c r="D16" s="141">
        <v>200</v>
      </c>
      <c r="E16" s="76" t="s">
        <v>18</v>
      </c>
      <c r="F16" s="84" t="s">
        <v>60</v>
      </c>
    </row>
    <row r="17" spans="1:15" x14ac:dyDescent="0.2">
      <c r="A17" s="92" t="s">
        <v>18</v>
      </c>
      <c r="B17" s="75" t="s">
        <v>93</v>
      </c>
      <c r="C17" s="75">
        <v>7</v>
      </c>
      <c r="D17" s="141">
        <v>87569</v>
      </c>
      <c r="E17" s="76" t="s">
        <v>18</v>
      </c>
      <c r="F17" s="84" t="s">
        <v>26</v>
      </c>
    </row>
    <row r="18" spans="1:15" ht="25.5" x14ac:dyDescent="0.2">
      <c r="A18" s="92" t="s">
        <v>18</v>
      </c>
      <c r="B18" s="75" t="s">
        <v>93</v>
      </c>
      <c r="C18" s="75">
        <v>7</v>
      </c>
      <c r="D18" s="141">
        <v>476767</v>
      </c>
      <c r="E18" s="76" t="s">
        <v>18</v>
      </c>
      <c r="F18" s="94" t="s">
        <v>27</v>
      </c>
    </row>
    <row r="19" spans="1:15" x14ac:dyDescent="0.2">
      <c r="A19" s="92" t="s">
        <v>18</v>
      </c>
      <c r="B19" s="75" t="s">
        <v>93</v>
      </c>
      <c r="C19" s="75">
        <v>7</v>
      </c>
      <c r="D19" s="141">
        <v>2811</v>
      </c>
      <c r="E19" s="76" t="s">
        <v>18</v>
      </c>
      <c r="F19" s="84" t="s">
        <v>25</v>
      </c>
    </row>
    <row r="20" spans="1:15" ht="25.5" x14ac:dyDescent="0.2">
      <c r="A20" s="92" t="s">
        <v>18</v>
      </c>
      <c r="B20" s="75" t="s">
        <v>93</v>
      </c>
      <c r="C20" s="75">
        <v>7</v>
      </c>
      <c r="D20" s="141">
        <v>3607</v>
      </c>
      <c r="E20" s="76" t="s">
        <v>18</v>
      </c>
      <c r="F20" s="84" t="s">
        <v>31</v>
      </c>
    </row>
    <row r="21" spans="1:15" x14ac:dyDescent="0.2">
      <c r="A21" s="92" t="s">
        <v>18</v>
      </c>
      <c r="B21" s="75" t="s">
        <v>93</v>
      </c>
      <c r="C21" s="75">
        <v>7</v>
      </c>
      <c r="D21" s="141">
        <v>1685</v>
      </c>
      <c r="E21" s="76" t="s">
        <v>18</v>
      </c>
      <c r="F21" s="84" t="s">
        <v>61</v>
      </c>
    </row>
    <row r="22" spans="1:15" ht="25.5" x14ac:dyDescent="0.2">
      <c r="A22" s="92" t="s">
        <v>18</v>
      </c>
      <c r="B22" s="75" t="s">
        <v>93</v>
      </c>
      <c r="C22" s="75">
        <v>7</v>
      </c>
      <c r="D22" s="141">
        <v>3334</v>
      </c>
      <c r="E22" s="76" t="s">
        <v>18</v>
      </c>
      <c r="F22" s="84" t="s">
        <v>31</v>
      </c>
    </row>
    <row r="23" spans="1:15" ht="25.5" x14ac:dyDescent="0.2">
      <c r="A23" s="92"/>
      <c r="B23" s="75" t="s">
        <v>93</v>
      </c>
      <c r="C23" s="75">
        <v>7</v>
      </c>
      <c r="D23" s="141">
        <v>3668</v>
      </c>
      <c r="E23" s="76" t="s">
        <v>18</v>
      </c>
      <c r="F23" s="84" t="s">
        <v>94</v>
      </c>
    </row>
    <row r="24" spans="1:15" ht="25.5" x14ac:dyDescent="0.2">
      <c r="A24" s="92"/>
      <c r="B24" s="75" t="s">
        <v>93</v>
      </c>
      <c r="C24" s="75">
        <v>7</v>
      </c>
      <c r="D24" s="141">
        <v>7429</v>
      </c>
      <c r="E24" s="76"/>
      <c r="F24" s="84" t="s">
        <v>94</v>
      </c>
    </row>
    <row r="25" spans="1:15" ht="25.5" x14ac:dyDescent="0.2">
      <c r="A25" s="92" t="s">
        <v>18</v>
      </c>
      <c r="B25" s="75" t="s">
        <v>93</v>
      </c>
      <c r="C25" s="75">
        <v>7</v>
      </c>
      <c r="D25" s="141">
        <v>3439</v>
      </c>
      <c r="E25" s="76" t="s">
        <v>18</v>
      </c>
      <c r="F25" s="84" t="s">
        <v>92</v>
      </c>
    </row>
    <row r="26" spans="1:15" x14ac:dyDescent="0.2">
      <c r="A26" s="92" t="s">
        <v>18</v>
      </c>
      <c r="B26" s="75" t="s">
        <v>93</v>
      </c>
      <c r="C26" s="75">
        <v>7</v>
      </c>
      <c r="D26" s="141">
        <v>1620</v>
      </c>
      <c r="E26" s="76" t="s">
        <v>18</v>
      </c>
      <c r="F26" s="84" t="s">
        <v>60</v>
      </c>
    </row>
    <row r="27" spans="1:15" x14ac:dyDescent="0.2">
      <c r="A27" s="92" t="s">
        <v>18</v>
      </c>
      <c r="B27" s="75" t="s">
        <v>93</v>
      </c>
      <c r="C27" s="75">
        <v>7</v>
      </c>
      <c r="D27" s="141">
        <v>100</v>
      </c>
      <c r="E27" s="76" t="s">
        <v>18</v>
      </c>
      <c r="F27" s="94" t="s">
        <v>62</v>
      </c>
    </row>
    <row r="28" spans="1:15" x14ac:dyDescent="0.2">
      <c r="A28" s="92" t="s">
        <v>18</v>
      </c>
      <c r="B28" s="75" t="s">
        <v>93</v>
      </c>
      <c r="C28" s="75">
        <v>6</v>
      </c>
      <c r="D28" s="141">
        <v>-90430</v>
      </c>
      <c r="E28" s="76" t="s">
        <v>18</v>
      </c>
      <c r="F28" s="94" t="s">
        <v>97</v>
      </c>
      <c r="H28" s="26"/>
      <c r="J28" s="27"/>
    </row>
    <row r="29" spans="1:15" ht="25.5" x14ac:dyDescent="0.2">
      <c r="A29" s="92" t="s">
        <v>18</v>
      </c>
      <c r="B29" s="75" t="s">
        <v>93</v>
      </c>
      <c r="C29" s="75">
        <v>12</v>
      </c>
      <c r="D29" s="141">
        <v>4358</v>
      </c>
      <c r="E29" s="76" t="s">
        <v>18</v>
      </c>
      <c r="F29" s="94" t="s">
        <v>126</v>
      </c>
      <c r="H29" s="27"/>
    </row>
    <row r="30" spans="1:15" ht="25.5" x14ac:dyDescent="0.2">
      <c r="A30" s="92" t="s">
        <v>18</v>
      </c>
      <c r="B30" s="75" t="s">
        <v>93</v>
      </c>
      <c r="C30" s="75">
        <v>12</v>
      </c>
      <c r="D30" s="141">
        <v>664</v>
      </c>
      <c r="E30" s="76" t="s">
        <v>18</v>
      </c>
      <c r="F30" s="94" t="s">
        <v>126</v>
      </c>
    </row>
    <row r="31" spans="1:15" x14ac:dyDescent="0.2">
      <c r="A31" s="92" t="s">
        <v>18</v>
      </c>
      <c r="B31" s="75" t="s">
        <v>93</v>
      </c>
      <c r="C31" s="75">
        <v>7</v>
      </c>
      <c r="D31" s="141">
        <v>100</v>
      </c>
      <c r="E31" s="76" t="s">
        <v>18</v>
      </c>
      <c r="F31" s="94" t="s">
        <v>62</v>
      </c>
    </row>
    <row r="32" spans="1:15" x14ac:dyDescent="0.2">
      <c r="A32" s="92" t="s">
        <v>18</v>
      </c>
      <c r="B32" s="132"/>
      <c r="C32" s="132" t="s">
        <v>18</v>
      </c>
      <c r="D32" s="132" t="s">
        <v>18</v>
      </c>
      <c r="E32" s="132" t="s">
        <v>18</v>
      </c>
      <c r="F32" s="24" t="s">
        <v>18</v>
      </c>
      <c r="N32" s="27"/>
      <c r="O32" s="27"/>
    </row>
    <row r="33" spans="1:6" x14ac:dyDescent="0.2">
      <c r="A33" s="73" t="s">
        <v>11</v>
      </c>
      <c r="B33" s="16" t="s">
        <v>18</v>
      </c>
      <c r="C33" s="16" t="s">
        <v>18</v>
      </c>
      <c r="D33" s="19">
        <f>SUM(D9:D32)</f>
        <v>1286215</v>
      </c>
      <c r="E33" s="17" t="s">
        <v>18</v>
      </c>
      <c r="F33" s="24" t="s">
        <v>18</v>
      </c>
    </row>
    <row r="34" spans="1:6" x14ac:dyDescent="0.2">
      <c r="A34" s="22" t="s">
        <v>18</v>
      </c>
      <c r="B34" s="16" t="s">
        <v>18</v>
      </c>
      <c r="C34" s="16" t="s">
        <v>18</v>
      </c>
      <c r="D34" s="16" t="s">
        <v>18</v>
      </c>
      <c r="E34" s="17">
        <f>SUM(D33)+D8</f>
        <v>6468415</v>
      </c>
      <c r="F34" s="24" t="s">
        <v>18</v>
      </c>
    </row>
    <row r="35" spans="1:6" x14ac:dyDescent="0.2">
      <c r="A35" s="122" t="s">
        <v>39</v>
      </c>
      <c r="B35" s="16" t="s">
        <v>18</v>
      </c>
      <c r="C35" s="16" t="s">
        <v>18</v>
      </c>
      <c r="D35" s="48">
        <v>262737</v>
      </c>
      <c r="E35" s="17" t="s">
        <v>18</v>
      </c>
      <c r="F35" s="24" t="s">
        <v>18</v>
      </c>
    </row>
    <row r="36" spans="1:6" x14ac:dyDescent="0.2">
      <c r="A36" s="96" t="s">
        <v>40</v>
      </c>
      <c r="B36" s="75" t="s">
        <v>93</v>
      </c>
      <c r="C36" s="75">
        <v>7</v>
      </c>
      <c r="D36" s="129">
        <v>3019</v>
      </c>
      <c r="E36" s="76" t="s">
        <v>18</v>
      </c>
      <c r="F36" s="81" t="s">
        <v>26</v>
      </c>
    </row>
    <row r="37" spans="1:6" ht="25.5" x14ac:dyDescent="0.2">
      <c r="A37" s="97" t="s">
        <v>18</v>
      </c>
      <c r="B37" s="75" t="s">
        <v>93</v>
      </c>
      <c r="C37" s="75">
        <v>7</v>
      </c>
      <c r="D37" s="129">
        <v>20106</v>
      </c>
      <c r="E37" s="76" t="s">
        <v>18</v>
      </c>
      <c r="F37" s="81" t="s">
        <v>95</v>
      </c>
    </row>
    <row r="38" spans="1:6" ht="25.5" x14ac:dyDescent="0.2">
      <c r="A38" s="97" t="s">
        <v>18</v>
      </c>
      <c r="B38" s="75" t="s">
        <v>93</v>
      </c>
      <c r="C38" s="75">
        <v>7</v>
      </c>
      <c r="D38" s="129">
        <v>15591</v>
      </c>
      <c r="E38" s="76" t="s">
        <v>18</v>
      </c>
      <c r="F38" s="115" t="s">
        <v>27</v>
      </c>
    </row>
    <row r="39" spans="1:6" ht="25.5" x14ac:dyDescent="0.2">
      <c r="A39" s="97" t="s">
        <v>18</v>
      </c>
      <c r="B39" s="75" t="s">
        <v>93</v>
      </c>
      <c r="C39" s="75">
        <v>7</v>
      </c>
      <c r="D39" s="129">
        <v>4482</v>
      </c>
      <c r="E39" s="76" t="s">
        <v>18</v>
      </c>
      <c r="F39" s="81" t="s">
        <v>31</v>
      </c>
    </row>
    <row r="40" spans="1:6" ht="25.5" x14ac:dyDescent="0.2">
      <c r="A40" s="97" t="s">
        <v>18</v>
      </c>
      <c r="B40" s="75" t="s">
        <v>93</v>
      </c>
      <c r="C40" s="75">
        <v>7</v>
      </c>
      <c r="D40" s="129">
        <v>202</v>
      </c>
      <c r="E40" s="76" t="s">
        <v>18</v>
      </c>
      <c r="F40" s="81" t="s">
        <v>31</v>
      </c>
    </row>
    <row r="41" spans="1:6" ht="25.5" x14ac:dyDescent="0.2">
      <c r="A41" s="97" t="s">
        <v>18</v>
      </c>
      <c r="B41" s="75" t="s">
        <v>93</v>
      </c>
      <c r="C41" s="75">
        <v>7</v>
      </c>
      <c r="D41" s="129">
        <v>151</v>
      </c>
      <c r="E41" s="76" t="s">
        <v>18</v>
      </c>
      <c r="F41" s="81" t="s">
        <v>43</v>
      </c>
    </row>
    <row r="42" spans="1:6" ht="25.5" x14ac:dyDescent="0.2">
      <c r="A42" s="97" t="s">
        <v>18</v>
      </c>
      <c r="B42" s="75" t="s">
        <v>93</v>
      </c>
      <c r="C42" s="75">
        <v>7</v>
      </c>
      <c r="D42" s="129">
        <v>202</v>
      </c>
      <c r="E42" s="76" t="s">
        <v>18</v>
      </c>
      <c r="F42" s="81" t="s">
        <v>31</v>
      </c>
    </row>
    <row r="43" spans="1:6" ht="25.5" x14ac:dyDescent="0.2">
      <c r="A43" s="97" t="s">
        <v>18</v>
      </c>
      <c r="B43" s="75" t="s">
        <v>93</v>
      </c>
      <c r="C43" s="75">
        <v>7</v>
      </c>
      <c r="D43" s="129">
        <v>121</v>
      </c>
      <c r="E43" s="76" t="s">
        <v>18</v>
      </c>
      <c r="F43" s="81" t="s">
        <v>31</v>
      </c>
    </row>
    <row r="44" spans="1:6" ht="25.5" x14ac:dyDescent="0.2">
      <c r="A44" s="97" t="s">
        <v>18</v>
      </c>
      <c r="B44" s="75" t="s">
        <v>93</v>
      </c>
      <c r="C44" s="75">
        <v>7</v>
      </c>
      <c r="D44" s="129">
        <v>128</v>
      </c>
      <c r="E44" s="76" t="s">
        <v>18</v>
      </c>
      <c r="F44" s="81" t="s">
        <v>31</v>
      </c>
    </row>
    <row r="45" spans="1:6" ht="28.5" customHeight="1" x14ac:dyDescent="0.2">
      <c r="A45" s="97" t="s">
        <v>18</v>
      </c>
      <c r="B45" s="75" t="s">
        <v>93</v>
      </c>
      <c r="C45" s="75">
        <v>7</v>
      </c>
      <c r="D45" s="129">
        <v>120</v>
      </c>
      <c r="E45" s="76" t="s">
        <v>18</v>
      </c>
      <c r="F45" s="81" t="s">
        <v>31</v>
      </c>
    </row>
    <row r="46" spans="1:6" ht="25.5" x14ac:dyDescent="0.2">
      <c r="A46" s="97" t="s">
        <v>18</v>
      </c>
      <c r="B46" s="75" t="s">
        <v>93</v>
      </c>
      <c r="C46" s="75">
        <v>7</v>
      </c>
      <c r="D46" s="129">
        <v>161</v>
      </c>
      <c r="E46" s="76" t="s">
        <v>18</v>
      </c>
      <c r="F46" s="81" t="s">
        <v>31</v>
      </c>
    </row>
    <row r="47" spans="1:6" ht="25.5" x14ac:dyDescent="0.2">
      <c r="A47" s="97" t="s">
        <v>18</v>
      </c>
      <c r="B47" s="75" t="s">
        <v>93</v>
      </c>
      <c r="C47" s="75">
        <v>7</v>
      </c>
      <c r="D47" s="129">
        <v>121</v>
      </c>
      <c r="E47" s="76" t="s">
        <v>18</v>
      </c>
      <c r="F47" s="81" t="s">
        <v>31</v>
      </c>
    </row>
    <row r="48" spans="1:6" x14ac:dyDescent="0.2">
      <c r="A48" s="97" t="s">
        <v>18</v>
      </c>
      <c r="B48" s="75"/>
      <c r="C48" s="75"/>
      <c r="D48" s="128"/>
      <c r="E48" s="76"/>
      <c r="F48" s="81"/>
    </row>
    <row r="49" spans="1:20" x14ac:dyDescent="0.2">
      <c r="A49" s="46" t="s">
        <v>41</v>
      </c>
      <c r="B49" s="16" t="s">
        <v>18</v>
      </c>
      <c r="C49" s="16" t="s">
        <v>18</v>
      </c>
      <c r="D49" s="95">
        <f>SUM(D36:D48)</f>
        <v>44404</v>
      </c>
      <c r="E49" s="76" t="s">
        <v>18</v>
      </c>
      <c r="F49" s="24" t="s">
        <v>18</v>
      </c>
    </row>
    <row r="50" spans="1:20" x14ac:dyDescent="0.2">
      <c r="A50" s="22" t="s">
        <v>18</v>
      </c>
      <c r="B50" s="16" t="s">
        <v>18</v>
      </c>
      <c r="C50" s="16" t="s">
        <v>18</v>
      </c>
      <c r="D50" s="16" t="s">
        <v>18</v>
      </c>
      <c r="E50" s="17">
        <f>SUM(D35)+D49</f>
        <v>307141</v>
      </c>
      <c r="F50" s="21" t="s">
        <v>18</v>
      </c>
    </row>
    <row r="51" spans="1:20" x14ac:dyDescent="0.2">
      <c r="A51" s="98" t="s">
        <v>19</v>
      </c>
      <c r="B51" s="75" t="s">
        <v>18</v>
      </c>
      <c r="C51" s="99" t="s">
        <v>18</v>
      </c>
      <c r="D51" s="100">
        <v>960205</v>
      </c>
      <c r="E51" s="76" t="s">
        <v>18</v>
      </c>
      <c r="F51" s="83" t="s">
        <v>18</v>
      </c>
    </row>
    <row r="52" spans="1:20" ht="25.5" x14ac:dyDescent="0.2">
      <c r="A52" s="103" t="s">
        <v>20</v>
      </c>
      <c r="B52" s="75" t="s">
        <v>93</v>
      </c>
      <c r="C52" s="75">
        <v>7</v>
      </c>
      <c r="D52" s="141">
        <v>64324</v>
      </c>
      <c r="E52" s="76" t="s">
        <v>18</v>
      </c>
      <c r="F52" s="102" t="s">
        <v>43</v>
      </c>
    </row>
    <row r="53" spans="1:20" ht="25.5" x14ac:dyDescent="0.2">
      <c r="A53" s="101"/>
      <c r="B53" s="75" t="s">
        <v>93</v>
      </c>
      <c r="C53" s="75">
        <v>7</v>
      </c>
      <c r="D53" s="141">
        <v>17058</v>
      </c>
      <c r="E53" s="76"/>
      <c r="F53" s="102" t="s">
        <v>31</v>
      </c>
    </row>
    <row r="54" spans="1:20" ht="25.5" x14ac:dyDescent="0.2">
      <c r="A54" s="103" t="s">
        <v>18</v>
      </c>
      <c r="B54" s="75" t="s">
        <v>93</v>
      </c>
      <c r="C54" s="75">
        <v>7</v>
      </c>
      <c r="D54" s="141">
        <v>764</v>
      </c>
      <c r="E54" s="76" t="s">
        <v>18</v>
      </c>
      <c r="F54" s="102" t="s">
        <v>31</v>
      </c>
    </row>
    <row r="55" spans="1:20" ht="25.5" x14ac:dyDescent="0.2">
      <c r="A55" s="103" t="s">
        <v>18</v>
      </c>
      <c r="B55" s="75" t="s">
        <v>93</v>
      </c>
      <c r="C55" s="75">
        <v>7</v>
      </c>
      <c r="D55" s="141">
        <v>223</v>
      </c>
      <c r="E55" s="76" t="s">
        <v>18</v>
      </c>
      <c r="F55" s="102" t="s">
        <v>31</v>
      </c>
    </row>
    <row r="56" spans="1:20" ht="25.5" x14ac:dyDescent="0.2">
      <c r="A56" s="103" t="s">
        <v>18</v>
      </c>
      <c r="B56" s="75" t="s">
        <v>93</v>
      </c>
      <c r="C56" s="75">
        <v>7</v>
      </c>
      <c r="D56" s="141">
        <v>275</v>
      </c>
      <c r="E56" s="76" t="s">
        <v>18</v>
      </c>
      <c r="F56" s="102" t="s">
        <v>43</v>
      </c>
      <c r="N56" s="27"/>
      <c r="O56" s="27"/>
      <c r="P56" s="27"/>
      <c r="Q56" s="27"/>
      <c r="R56" s="27"/>
      <c r="S56" s="27"/>
      <c r="T56" s="27"/>
    </row>
    <row r="57" spans="1:20" ht="25.5" x14ac:dyDescent="0.2">
      <c r="A57" s="103" t="s">
        <v>18</v>
      </c>
      <c r="B57" s="75" t="s">
        <v>93</v>
      </c>
      <c r="C57" s="75">
        <v>7</v>
      </c>
      <c r="D57" s="141">
        <v>370</v>
      </c>
      <c r="E57" s="76" t="s">
        <v>18</v>
      </c>
      <c r="F57" s="102" t="s">
        <v>43</v>
      </c>
      <c r="N57" s="27"/>
      <c r="O57" s="27"/>
      <c r="P57" s="27"/>
      <c r="Q57" s="27"/>
      <c r="R57" s="27"/>
      <c r="S57" s="27"/>
      <c r="T57" s="27"/>
    </row>
    <row r="58" spans="1:20" ht="25.5" x14ac:dyDescent="0.2">
      <c r="A58" s="103" t="s">
        <v>18</v>
      </c>
      <c r="B58" s="75" t="s">
        <v>93</v>
      </c>
      <c r="C58" s="75">
        <v>7</v>
      </c>
      <c r="D58" s="141">
        <v>510</v>
      </c>
      <c r="E58" s="76" t="s">
        <v>18</v>
      </c>
      <c r="F58" s="102" t="s">
        <v>31</v>
      </c>
      <c r="N58" s="27"/>
      <c r="O58" s="27"/>
      <c r="P58" s="27"/>
      <c r="Q58" s="27"/>
      <c r="R58" s="27"/>
      <c r="S58" s="27"/>
      <c r="T58" s="27"/>
    </row>
    <row r="59" spans="1:20" ht="25.5" x14ac:dyDescent="0.2">
      <c r="A59" s="104" t="s">
        <v>18</v>
      </c>
      <c r="B59" s="105" t="s">
        <v>93</v>
      </c>
      <c r="C59" s="105">
        <v>7</v>
      </c>
      <c r="D59" s="142">
        <v>589</v>
      </c>
      <c r="E59" s="106" t="s">
        <v>18</v>
      </c>
      <c r="F59" s="107" t="s">
        <v>31</v>
      </c>
      <c r="N59" s="27"/>
      <c r="O59" s="27"/>
      <c r="P59" s="27"/>
      <c r="Q59" s="27"/>
      <c r="R59" s="27"/>
      <c r="S59" s="27"/>
      <c r="T59" s="27"/>
    </row>
    <row r="60" spans="1:20" ht="25.5" x14ac:dyDescent="0.2">
      <c r="A60" s="104"/>
      <c r="B60" s="105" t="s">
        <v>93</v>
      </c>
      <c r="C60" s="105">
        <v>7</v>
      </c>
      <c r="D60" s="142">
        <v>174</v>
      </c>
      <c r="E60" s="106" t="s">
        <v>18</v>
      </c>
      <c r="F60" s="107" t="s">
        <v>43</v>
      </c>
      <c r="N60" s="27"/>
    </row>
    <row r="61" spans="1:20" ht="25.5" x14ac:dyDescent="0.2">
      <c r="A61" s="104" t="s">
        <v>18</v>
      </c>
      <c r="B61" s="105" t="s">
        <v>93</v>
      </c>
      <c r="C61" s="105">
        <v>7</v>
      </c>
      <c r="D61" s="142">
        <v>483</v>
      </c>
      <c r="E61" s="106" t="s">
        <v>18</v>
      </c>
      <c r="F61" s="107" t="s">
        <v>95</v>
      </c>
      <c r="N61" s="27"/>
    </row>
    <row r="62" spans="1:20" ht="25.5" x14ac:dyDescent="0.2">
      <c r="A62" s="103" t="s">
        <v>18</v>
      </c>
      <c r="B62" s="75" t="s">
        <v>93</v>
      </c>
      <c r="C62" s="75">
        <v>7</v>
      </c>
      <c r="D62" s="143">
        <v>129</v>
      </c>
      <c r="E62" s="76" t="s">
        <v>18</v>
      </c>
      <c r="F62" s="102" t="s">
        <v>92</v>
      </c>
      <c r="G62" s="27"/>
      <c r="H62" s="27"/>
      <c r="I62" s="27"/>
      <c r="J62" s="27"/>
      <c r="K62" s="27"/>
      <c r="L62" s="27"/>
      <c r="M62" s="27"/>
      <c r="N62" s="27"/>
    </row>
    <row r="63" spans="1:20" x14ac:dyDescent="0.2">
      <c r="A63" s="103" t="s">
        <v>18</v>
      </c>
      <c r="B63" s="75" t="s">
        <v>93</v>
      </c>
      <c r="C63" s="75">
        <v>7</v>
      </c>
      <c r="D63" s="108">
        <v>10293</v>
      </c>
      <c r="E63" s="76" t="s">
        <v>18</v>
      </c>
      <c r="F63" s="84" t="s">
        <v>26</v>
      </c>
    </row>
    <row r="64" spans="1:20" x14ac:dyDescent="0.2">
      <c r="A64" s="103"/>
      <c r="B64" s="75" t="s">
        <v>93</v>
      </c>
      <c r="C64" s="75">
        <v>6</v>
      </c>
      <c r="D64" s="108">
        <v>-9871</v>
      </c>
      <c r="E64" s="76"/>
      <c r="F64" s="84" t="s">
        <v>97</v>
      </c>
    </row>
    <row r="65" spans="1:6" ht="25.5" x14ac:dyDescent="0.2">
      <c r="A65" s="103" t="s">
        <v>18</v>
      </c>
      <c r="B65" s="75" t="s">
        <v>93</v>
      </c>
      <c r="C65" s="75">
        <v>7</v>
      </c>
      <c r="D65" s="108">
        <v>51304</v>
      </c>
      <c r="E65" s="76" t="s">
        <v>18</v>
      </c>
      <c r="F65" s="94" t="s">
        <v>27</v>
      </c>
    </row>
    <row r="66" spans="1:6" x14ac:dyDescent="0.2">
      <c r="A66" s="79" t="s">
        <v>21</v>
      </c>
      <c r="B66" s="75" t="s">
        <v>18</v>
      </c>
      <c r="C66" s="75" t="s">
        <v>18</v>
      </c>
      <c r="D66" s="109">
        <f>SUM(D52:D65)</f>
        <v>136625</v>
      </c>
      <c r="E66" s="76" t="s">
        <v>18</v>
      </c>
      <c r="F66" s="131" t="s">
        <v>18</v>
      </c>
    </row>
    <row r="67" spans="1:6" x14ac:dyDescent="0.2">
      <c r="A67" s="74" t="s">
        <v>18</v>
      </c>
      <c r="B67" s="75" t="s">
        <v>18</v>
      </c>
      <c r="C67" s="75" t="s">
        <v>18</v>
      </c>
      <c r="D67" s="75" t="s">
        <v>18</v>
      </c>
      <c r="E67" s="76">
        <f>SUM(D66)+D51</f>
        <v>1096830</v>
      </c>
      <c r="F67" s="131" t="s">
        <v>18</v>
      </c>
    </row>
    <row r="68" spans="1:6" x14ac:dyDescent="0.2">
      <c r="A68" s="44" t="s">
        <v>12</v>
      </c>
      <c r="B68" s="16" t="s">
        <v>18</v>
      </c>
      <c r="C68" s="16" t="s">
        <v>18</v>
      </c>
      <c r="D68" s="43">
        <v>21117</v>
      </c>
      <c r="E68" s="17" t="s">
        <v>18</v>
      </c>
      <c r="F68" s="21" t="s">
        <v>18</v>
      </c>
    </row>
    <row r="69" spans="1:6" ht="25.5" x14ac:dyDescent="0.2">
      <c r="A69" s="103" t="s">
        <v>13</v>
      </c>
      <c r="B69" s="75" t="s">
        <v>93</v>
      </c>
      <c r="C69" s="75">
        <v>7</v>
      </c>
      <c r="D69" s="110">
        <v>1002</v>
      </c>
      <c r="E69" s="76" t="s">
        <v>18</v>
      </c>
      <c r="F69" s="84" t="s">
        <v>92</v>
      </c>
    </row>
    <row r="70" spans="1:6" x14ac:dyDescent="0.2">
      <c r="A70" s="103" t="s">
        <v>18</v>
      </c>
      <c r="B70" s="75" t="s">
        <v>93</v>
      </c>
      <c r="C70" s="75">
        <v>7</v>
      </c>
      <c r="D70" s="93">
        <v>605</v>
      </c>
      <c r="E70" s="76" t="s">
        <v>18</v>
      </c>
      <c r="F70" s="84" t="s">
        <v>96</v>
      </c>
    </row>
    <row r="71" spans="1:6" x14ac:dyDescent="0.2">
      <c r="A71" s="103" t="s">
        <v>18</v>
      </c>
      <c r="B71" s="75" t="s">
        <v>93</v>
      </c>
      <c r="C71" s="75">
        <v>7</v>
      </c>
      <c r="D71" s="93">
        <v>185</v>
      </c>
      <c r="E71" s="76" t="s">
        <v>18</v>
      </c>
      <c r="F71" s="84" t="s">
        <v>26</v>
      </c>
    </row>
    <row r="72" spans="1:6" ht="25.5" x14ac:dyDescent="0.2">
      <c r="A72" s="103" t="s">
        <v>18</v>
      </c>
      <c r="B72" s="75" t="s">
        <v>93</v>
      </c>
      <c r="C72" s="75">
        <v>7</v>
      </c>
      <c r="D72" s="93">
        <v>964</v>
      </c>
      <c r="E72" s="76" t="s">
        <v>18</v>
      </c>
      <c r="F72" s="94" t="s">
        <v>27</v>
      </c>
    </row>
    <row r="73" spans="1:6" x14ac:dyDescent="0.2">
      <c r="A73" s="73" t="s">
        <v>14</v>
      </c>
      <c r="B73" s="16" t="s">
        <v>18</v>
      </c>
      <c r="C73" s="16" t="s">
        <v>18</v>
      </c>
      <c r="D73" s="38">
        <f>SUM(D69:D72)</f>
        <v>2756</v>
      </c>
      <c r="E73" s="39" t="s">
        <v>18</v>
      </c>
      <c r="F73" s="40" t="s">
        <v>18</v>
      </c>
    </row>
    <row r="74" spans="1:6" x14ac:dyDescent="0.2">
      <c r="A74" s="23" t="s">
        <v>18</v>
      </c>
      <c r="B74" s="16" t="s">
        <v>18</v>
      </c>
      <c r="C74" s="16" t="s">
        <v>18</v>
      </c>
      <c r="D74" s="16" t="s">
        <v>18</v>
      </c>
      <c r="E74" s="41">
        <f>SUM(D73)+D68</f>
        <v>23873</v>
      </c>
      <c r="F74" s="40" t="s">
        <v>18</v>
      </c>
    </row>
    <row r="75" spans="1:6" x14ac:dyDescent="0.2">
      <c r="A75" s="111" t="s">
        <v>35</v>
      </c>
      <c r="B75" s="75" t="s">
        <v>18</v>
      </c>
      <c r="C75" s="75" t="s">
        <v>18</v>
      </c>
      <c r="D75" s="113">
        <v>78601</v>
      </c>
      <c r="E75" s="77" t="s">
        <v>18</v>
      </c>
      <c r="F75" s="40" t="s">
        <v>18</v>
      </c>
    </row>
    <row r="76" spans="1:6" x14ac:dyDescent="0.2">
      <c r="A76" s="112" t="s">
        <v>36</v>
      </c>
      <c r="B76" s="75" t="s">
        <v>93</v>
      </c>
      <c r="C76" s="75">
        <v>7</v>
      </c>
      <c r="D76" s="128">
        <v>1651</v>
      </c>
      <c r="E76" s="77" t="s">
        <v>18</v>
      </c>
      <c r="F76" s="78" t="s">
        <v>42</v>
      </c>
    </row>
    <row r="77" spans="1:6" ht="25.5" x14ac:dyDescent="0.2">
      <c r="A77" s="112" t="s">
        <v>18</v>
      </c>
      <c r="B77" s="75" t="s">
        <v>93</v>
      </c>
      <c r="C77" s="75">
        <v>7</v>
      </c>
      <c r="D77" s="128">
        <v>14926</v>
      </c>
      <c r="E77" s="77" t="s">
        <v>18</v>
      </c>
      <c r="F77" s="81" t="s">
        <v>43</v>
      </c>
    </row>
    <row r="78" spans="1:6" ht="25.5" x14ac:dyDescent="0.2">
      <c r="A78" s="112"/>
      <c r="B78" s="75" t="s">
        <v>93</v>
      </c>
      <c r="C78" s="75">
        <v>7</v>
      </c>
      <c r="D78" s="128">
        <v>3</v>
      </c>
      <c r="E78" s="77" t="s">
        <v>18</v>
      </c>
      <c r="F78" s="81" t="s">
        <v>31</v>
      </c>
    </row>
    <row r="79" spans="1:6" ht="25.5" x14ac:dyDescent="0.2">
      <c r="A79" s="112"/>
      <c r="B79" s="75" t="s">
        <v>93</v>
      </c>
      <c r="C79" s="75">
        <v>7</v>
      </c>
      <c r="D79" s="128">
        <v>149</v>
      </c>
      <c r="E79" s="77" t="s">
        <v>18</v>
      </c>
      <c r="F79" s="81" t="s">
        <v>31</v>
      </c>
    </row>
    <row r="80" spans="1:6" x14ac:dyDescent="0.2">
      <c r="A80" s="74" t="s">
        <v>18</v>
      </c>
      <c r="B80" s="75" t="s">
        <v>93</v>
      </c>
      <c r="C80" s="75">
        <v>7</v>
      </c>
      <c r="D80" s="128">
        <v>6283</v>
      </c>
      <c r="E80" s="77" t="s">
        <v>18</v>
      </c>
      <c r="F80" s="78" t="s">
        <v>27</v>
      </c>
    </row>
    <row r="81" spans="1:8" ht="25.5" x14ac:dyDescent="0.2">
      <c r="A81" s="97" t="s">
        <v>18</v>
      </c>
      <c r="B81" s="75" t="s">
        <v>93</v>
      </c>
      <c r="C81" s="75">
        <v>7</v>
      </c>
      <c r="D81" s="128">
        <v>116</v>
      </c>
      <c r="E81" s="77" t="s">
        <v>18</v>
      </c>
      <c r="F81" s="81" t="s">
        <v>43</v>
      </c>
    </row>
    <row r="82" spans="1:8" x14ac:dyDescent="0.2">
      <c r="A82" s="97"/>
      <c r="B82" s="75" t="s">
        <v>93</v>
      </c>
      <c r="C82" s="75">
        <v>26</v>
      </c>
      <c r="D82" s="128">
        <v>45</v>
      </c>
      <c r="E82" s="77"/>
      <c r="F82" s="81" t="s">
        <v>99</v>
      </c>
    </row>
    <row r="83" spans="1:8" x14ac:dyDescent="0.2">
      <c r="A83" s="79" t="s">
        <v>37</v>
      </c>
      <c r="B83" s="75" t="s">
        <v>18</v>
      </c>
      <c r="C83" s="75" t="s">
        <v>18</v>
      </c>
      <c r="D83" s="113">
        <f>SUM(D76:D82)</f>
        <v>23173</v>
      </c>
      <c r="E83" s="77"/>
      <c r="F83" s="121" t="s">
        <v>18</v>
      </c>
    </row>
    <row r="84" spans="1:8" x14ac:dyDescent="0.2">
      <c r="A84" s="23" t="s">
        <v>18</v>
      </c>
      <c r="B84" s="75" t="s">
        <v>18</v>
      </c>
      <c r="C84" s="75" t="s">
        <v>18</v>
      </c>
      <c r="D84" s="75" t="s">
        <v>18</v>
      </c>
      <c r="E84" s="41">
        <f>D75+D83</f>
        <v>101774</v>
      </c>
      <c r="F84" s="121" t="s">
        <v>18</v>
      </c>
    </row>
    <row r="85" spans="1:8" x14ac:dyDescent="0.2">
      <c r="A85" s="45" t="s">
        <v>46</v>
      </c>
      <c r="B85" s="75" t="s">
        <v>18</v>
      </c>
      <c r="C85" s="75" t="s">
        <v>18</v>
      </c>
      <c r="D85" s="75" t="s">
        <v>18</v>
      </c>
      <c r="E85" s="41" t="s">
        <v>18</v>
      </c>
      <c r="F85" s="121" t="s">
        <v>18</v>
      </c>
      <c r="G85" s="27"/>
      <c r="H85" s="27"/>
    </row>
    <row r="86" spans="1:8" x14ac:dyDescent="0.2">
      <c r="A86" s="23" t="s">
        <v>18</v>
      </c>
      <c r="B86" s="16"/>
      <c r="C86" s="16"/>
      <c r="D86" s="75" t="s">
        <v>18</v>
      </c>
      <c r="E86" s="41" t="s">
        <v>18</v>
      </c>
      <c r="F86" s="121" t="s">
        <v>18</v>
      </c>
      <c r="G86" s="27"/>
      <c r="H86" s="27"/>
    </row>
    <row r="87" spans="1:8" x14ac:dyDescent="0.2">
      <c r="A87" s="73" t="s">
        <v>47</v>
      </c>
      <c r="B87" s="16" t="s">
        <v>18</v>
      </c>
      <c r="C87" s="16" t="s">
        <v>18</v>
      </c>
      <c r="D87" s="39">
        <f>SUM(D86:D86)</f>
        <v>0</v>
      </c>
      <c r="E87" s="41" t="s">
        <v>18</v>
      </c>
      <c r="F87" s="121" t="s">
        <v>18</v>
      </c>
    </row>
    <row r="88" spans="1:8" x14ac:dyDescent="0.2">
      <c r="A88" s="23" t="s">
        <v>18</v>
      </c>
      <c r="B88" s="16" t="s">
        <v>18</v>
      </c>
      <c r="C88" s="16" t="s">
        <v>18</v>
      </c>
      <c r="D88" s="16" t="s">
        <v>18</v>
      </c>
      <c r="E88" s="41">
        <v>12630.61</v>
      </c>
      <c r="F88" s="121" t="s">
        <v>18</v>
      </c>
    </row>
    <row r="89" spans="1:8" x14ac:dyDescent="0.2">
      <c r="A89" s="45" t="s">
        <v>44</v>
      </c>
      <c r="B89" s="16" t="s">
        <v>18</v>
      </c>
      <c r="C89" s="16" t="s">
        <v>18</v>
      </c>
      <c r="D89" s="17">
        <v>265350</v>
      </c>
      <c r="E89" s="41" t="s">
        <v>18</v>
      </c>
      <c r="F89" s="121" t="s">
        <v>18</v>
      </c>
    </row>
    <row r="90" spans="1:8" ht="25.5" x14ac:dyDescent="0.2">
      <c r="A90" s="23" t="s">
        <v>18</v>
      </c>
      <c r="B90" s="16" t="s">
        <v>93</v>
      </c>
      <c r="C90" s="16">
        <v>14</v>
      </c>
      <c r="D90" s="129">
        <v>-1450</v>
      </c>
      <c r="E90" s="41" t="s">
        <v>18</v>
      </c>
      <c r="F90" s="72" t="s">
        <v>134</v>
      </c>
    </row>
    <row r="91" spans="1:8" ht="25.5" x14ac:dyDescent="0.2">
      <c r="A91" s="23"/>
      <c r="B91" s="16" t="s">
        <v>93</v>
      </c>
      <c r="C91" s="16">
        <v>26</v>
      </c>
      <c r="D91" s="129">
        <v>7250</v>
      </c>
      <c r="E91" s="41" t="s">
        <v>18</v>
      </c>
      <c r="F91" s="72" t="s">
        <v>167</v>
      </c>
    </row>
    <row r="92" spans="1:8" x14ac:dyDescent="0.2">
      <c r="A92" s="73" t="s">
        <v>45</v>
      </c>
      <c r="B92" s="16" t="s">
        <v>18</v>
      </c>
      <c r="C92" s="16" t="s">
        <v>18</v>
      </c>
      <c r="D92" s="17">
        <f>SUM(D90:D91)</f>
        <v>5800</v>
      </c>
      <c r="E92" s="41" t="s">
        <v>18</v>
      </c>
      <c r="F92" s="21" t="s">
        <v>18</v>
      </c>
    </row>
    <row r="93" spans="1:8" x14ac:dyDescent="0.2">
      <c r="A93" s="23" t="s">
        <v>18</v>
      </c>
      <c r="B93" s="16" t="s">
        <v>18</v>
      </c>
      <c r="C93" s="16" t="s">
        <v>18</v>
      </c>
      <c r="D93" s="71" t="s">
        <v>18</v>
      </c>
      <c r="E93" s="41">
        <f>D89+D92</f>
        <v>271150</v>
      </c>
      <c r="F93" s="21" t="s">
        <v>18</v>
      </c>
    </row>
    <row r="94" spans="1:8" x14ac:dyDescent="0.2">
      <c r="A94" s="20" t="s">
        <v>28</v>
      </c>
      <c r="B94" s="16" t="s">
        <v>18</v>
      </c>
      <c r="C94" s="16" t="s">
        <v>18</v>
      </c>
      <c r="D94" s="114">
        <v>154036</v>
      </c>
      <c r="E94" s="17" t="s">
        <v>18</v>
      </c>
      <c r="F94" s="24" t="s">
        <v>18</v>
      </c>
    </row>
    <row r="95" spans="1:8" ht="38.25" x14ac:dyDescent="0.2">
      <c r="A95" s="96" t="s">
        <v>30</v>
      </c>
      <c r="B95" s="75" t="s">
        <v>93</v>
      </c>
      <c r="C95" s="75">
        <v>7</v>
      </c>
      <c r="D95" s="130">
        <v>37489</v>
      </c>
      <c r="E95" s="17" t="s">
        <v>18</v>
      </c>
      <c r="F95" s="115" t="s">
        <v>38</v>
      </c>
    </row>
    <row r="96" spans="1:8" x14ac:dyDescent="0.2">
      <c r="A96" s="96"/>
      <c r="B96" s="75" t="s">
        <v>93</v>
      </c>
      <c r="C96" s="75">
        <v>12</v>
      </c>
      <c r="D96" s="130">
        <v>280</v>
      </c>
      <c r="E96" s="17" t="s">
        <v>18</v>
      </c>
      <c r="F96" s="115" t="s">
        <v>127</v>
      </c>
    </row>
    <row r="97" spans="1:6" x14ac:dyDescent="0.2">
      <c r="A97" s="96"/>
      <c r="B97" s="75" t="s">
        <v>93</v>
      </c>
      <c r="C97" s="75">
        <v>6</v>
      </c>
      <c r="D97" s="130">
        <v>-9127.34</v>
      </c>
      <c r="E97" s="17" t="s">
        <v>18</v>
      </c>
      <c r="F97" s="115" t="s">
        <v>97</v>
      </c>
    </row>
    <row r="98" spans="1:6" x14ac:dyDescent="0.2">
      <c r="A98" s="73" t="s">
        <v>29</v>
      </c>
      <c r="B98" s="16" t="s">
        <v>18</v>
      </c>
      <c r="C98" s="16" t="s">
        <v>18</v>
      </c>
      <c r="D98" s="19">
        <f>SUM(D95:D97)</f>
        <v>28641.66</v>
      </c>
      <c r="E98" s="17" t="s">
        <v>18</v>
      </c>
      <c r="F98" s="21" t="s">
        <v>18</v>
      </c>
    </row>
    <row r="99" spans="1:6" x14ac:dyDescent="0.2">
      <c r="A99" s="23" t="s">
        <v>18</v>
      </c>
      <c r="B99" s="16" t="s">
        <v>18</v>
      </c>
      <c r="C99" s="16" t="s">
        <v>18</v>
      </c>
      <c r="D99" s="16" t="s">
        <v>18</v>
      </c>
      <c r="E99" s="17">
        <f>SUM(D98)+D94</f>
        <v>182677.66</v>
      </c>
      <c r="F99" s="21" t="s">
        <v>18</v>
      </c>
    </row>
    <row r="100" spans="1:6" ht="13.5" thickBot="1" x14ac:dyDescent="0.25">
      <c r="A100" s="61" t="s">
        <v>18</v>
      </c>
      <c r="B100" s="30" t="s">
        <v>18</v>
      </c>
      <c r="C100" s="30" t="s">
        <v>18</v>
      </c>
      <c r="D100" s="30" t="s">
        <v>18</v>
      </c>
      <c r="E100" s="62">
        <f>SUM(E9:E99)</f>
        <v>8464491.2699999996</v>
      </c>
      <c r="F100" s="31" t="s">
        <v>18</v>
      </c>
    </row>
    <row r="101" spans="1:6" x14ac:dyDescent="0.2">
      <c r="A101" s="32"/>
      <c r="B101" s="33"/>
      <c r="C101" s="33"/>
      <c r="D101" s="33"/>
      <c r="E101" s="34"/>
      <c r="F101" s="35"/>
    </row>
    <row r="102" spans="1:6" x14ac:dyDescent="0.2">
      <c r="F102" s="27"/>
    </row>
    <row r="103" spans="1:6" x14ac:dyDescent="0.2">
      <c r="F103" s="27"/>
    </row>
    <row r="104" spans="1:6" x14ac:dyDescent="0.2">
      <c r="F104" s="27"/>
    </row>
    <row r="105" spans="1:6" x14ac:dyDescent="0.2">
      <c r="F105" s="27"/>
    </row>
  </sheetData>
  <sheetProtection password="87A4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showWhiteSpace="0" topLeftCell="A59" zoomScaleNormal="100" workbookViewId="0">
      <selection activeCell="L69" sqref="L69"/>
    </sheetView>
  </sheetViews>
  <sheetFormatPr defaultRowHeight="14.25" x14ac:dyDescent="0.2"/>
  <cols>
    <col min="1" max="1" width="6.85546875" style="9" customWidth="1"/>
    <col min="2" max="2" width="10.140625" style="9" bestFit="1" customWidth="1"/>
    <col min="3" max="3" width="13" style="9" bestFit="1" customWidth="1"/>
    <col min="4" max="4" width="35.7109375" style="9" bestFit="1" customWidth="1"/>
    <col min="5" max="5" width="42.28515625" style="9" customWidth="1"/>
    <col min="6" max="6" width="14.28515625" style="9" bestFit="1" customWidth="1"/>
    <col min="7" max="7" width="9.140625" style="9"/>
    <col min="8" max="8" width="11.28515625" style="9" bestFit="1" customWidth="1"/>
    <col min="9" max="9" width="12.28515625" style="9" bestFit="1" customWidth="1"/>
    <col min="10" max="10" width="10.140625" style="9" bestFit="1" customWidth="1"/>
    <col min="11" max="16384" width="9.140625" style="9"/>
  </cols>
  <sheetData>
    <row r="1" spans="1:6" x14ac:dyDescent="0.2">
      <c r="A1" s="1" t="s">
        <v>4</v>
      </c>
      <c r="B1" s="1"/>
      <c r="C1" s="7"/>
      <c r="D1" s="7"/>
      <c r="E1" s="7"/>
      <c r="F1" s="7"/>
    </row>
    <row r="3" spans="1:6" x14ac:dyDescent="0.2">
      <c r="A3" s="1" t="s">
        <v>17</v>
      </c>
      <c r="B3" s="7"/>
      <c r="C3" s="7"/>
      <c r="D3" s="7"/>
      <c r="F3" s="7"/>
    </row>
    <row r="4" spans="1:6" x14ac:dyDescent="0.2">
      <c r="A4" s="7"/>
      <c r="B4" s="1"/>
      <c r="C4" s="7"/>
      <c r="D4" s="7"/>
      <c r="E4" s="7"/>
      <c r="F4" s="7"/>
    </row>
    <row r="5" spans="1:6" x14ac:dyDescent="0.2">
      <c r="A5" s="151" t="s">
        <v>84</v>
      </c>
      <c r="B5" s="151"/>
      <c r="C5" s="151"/>
      <c r="F5" s="7"/>
    </row>
    <row r="6" spans="1:6" ht="15" thickBot="1" x14ac:dyDescent="0.25">
      <c r="A6" s="7"/>
      <c r="B6" s="7"/>
      <c r="C6" s="7"/>
      <c r="D6" s="7"/>
      <c r="E6" s="7"/>
      <c r="F6" s="7"/>
    </row>
    <row r="7" spans="1:6" ht="51" x14ac:dyDescent="0.2">
      <c r="A7" s="124" t="s">
        <v>0</v>
      </c>
      <c r="B7" s="125" t="s">
        <v>1</v>
      </c>
      <c r="C7" s="10" t="s">
        <v>2</v>
      </c>
      <c r="D7" s="125" t="s">
        <v>15</v>
      </c>
      <c r="E7" s="125" t="s">
        <v>24</v>
      </c>
      <c r="F7" s="3" t="s">
        <v>16</v>
      </c>
    </row>
    <row r="8" spans="1:6" x14ac:dyDescent="0.2">
      <c r="A8" s="123">
        <v>1</v>
      </c>
      <c r="B8" s="133">
        <v>43962</v>
      </c>
      <c r="C8" s="134">
        <v>647</v>
      </c>
      <c r="D8" s="135" t="s">
        <v>63</v>
      </c>
      <c r="E8" s="135" t="s">
        <v>69</v>
      </c>
      <c r="F8" s="136">
        <v>1618.4</v>
      </c>
    </row>
    <row r="9" spans="1:6" x14ac:dyDescent="0.2">
      <c r="A9" s="60">
        <v>2</v>
      </c>
      <c r="B9" s="133">
        <v>43955</v>
      </c>
      <c r="C9" s="137">
        <v>648</v>
      </c>
      <c r="D9" s="138" t="s">
        <v>63</v>
      </c>
      <c r="E9" s="138" t="s">
        <v>70</v>
      </c>
      <c r="F9" s="136">
        <v>1341.3</v>
      </c>
    </row>
    <row r="10" spans="1:6" x14ac:dyDescent="0.2">
      <c r="A10" s="123">
        <v>3</v>
      </c>
      <c r="B10" s="133">
        <v>43955</v>
      </c>
      <c r="C10" s="134">
        <v>649</v>
      </c>
      <c r="D10" s="135" t="s">
        <v>63</v>
      </c>
      <c r="E10" s="135" t="s">
        <v>71</v>
      </c>
      <c r="F10" s="136">
        <v>3457.9</v>
      </c>
    </row>
    <row r="11" spans="1:6" x14ac:dyDescent="0.2">
      <c r="A11" s="60">
        <v>4</v>
      </c>
      <c r="B11" s="133">
        <v>43955</v>
      </c>
      <c r="C11" s="15">
        <v>650</v>
      </c>
      <c r="D11" s="138" t="s">
        <v>72</v>
      </c>
      <c r="E11" s="5" t="s">
        <v>66</v>
      </c>
      <c r="F11" s="25">
        <v>1604.95</v>
      </c>
    </row>
    <row r="12" spans="1:6" x14ac:dyDescent="0.2">
      <c r="A12" s="123">
        <v>5</v>
      </c>
      <c r="B12" s="133">
        <v>43955</v>
      </c>
      <c r="C12" s="37">
        <v>651</v>
      </c>
      <c r="D12" s="135" t="s">
        <v>73</v>
      </c>
      <c r="E12" s="36" t="s">
        <v>74</v>
      </c>
      <c r="F12" s="144">
        <v>69.03</v>
      </c>
    </row>
    <row r="13" spans="1:6" s="14" customFormat="1" x14ac:dyDescent="0.2">
      <c r="A13" s="60">
        <v>6</v>
      </c>
      <c r="B13" s="133">
        <v>43955</v>
      </c>
      <c r="C13" s="139">
        <v>652</v>
      </c>
      <c r="D13" s="135" t="s">
        <v>75</v>
      </c>
      <c r="E13" s="140" t="s">
        <v>76</v>
      </c>
      <c r="F13" s="145">
        <v>1328.16</v>
      </c>
    </row>
    <row r="14" spans="1:6" x14ac:dyDescent="0.2">
      <c r="A14" s="123">
        <v>7</v>
      </c>
      <c r="B14" s="133">
        <v>43955</v>
      </c>
      <c r="C14" s="137">
        <v>653</v>
      </c>
      <c r="D14" s="138" t="s">
        <v>77</v>
      </c>
      <c r="E14" s="138" t="s">
        <v>78</v>
      </c>
      <c r="F14" s="136">
        <v>2559.98</v>
      </c>
    </row>
    <row r="15" spans="1:6" x14ac:dyDescent="0.2">
      <c r="A15" s="60">
        <v>8</v>
      </c>
      <c r="B15" s="133">
        <v>43955</v>
      </c>
      <c r="C15" s="134">
        <v>654</v>
      </c>
      <c r="D15" s="135" t="s">
        <v>79</v>
      </c>
      <c r="E15" s="135" t="s">
        <v>80</v>
      </c>
      <c r="F15" s="136">
        <v>1844.5</v>
      </c>
    </row>
    <row r="16" spans="1:6" x14ac:dyDescent="0.2">
      <c r="A16" s="123">
        <v>9</v>
      </c>
      <c r="B16" s="133">
        <v>43955</v>
      </c>
      <c r="C16" s="134">
        <v>655</v>
      </c>
      <c r="D16" s="138" t="s">
        <v>79</v>
      </c>
      <c r="E16" s="135" t="s">
        <v>80</v>
      </c>
      <c r="F16" s="136">
        <v>612.80999999999995</v>
      </c>
    </row>
    <row r="17" spans="1:7" x14ac:dyDescent="0.2">
      <c r="A17" s="60">
        <v>10</v>
      </c>
      <c r="B17" s="133">
        <v>43955</v>
      </c>
      <c r="C17" s="134">
        <v>656</v>
      </c>
      <c r="D17" s="135" t="s">
        <v>81</v>
      </c>
      <c r="E17" s="135" t="s">
        <v>82</v>
      </c>
      <c r="F17" s="136">
        <v>7350.68</v>
      </c>
    </row>
    <row r="18" spans="1:7" x14ac:dyDescent="0.2">
      <c r="A18" s="123">
        <v>11</v>
      </c>
      <c r="B18" s="18">
        <v>43957</v>
      </c>
      <c r="C18" s="15">
        <v>743</v>
      </c>
      <c r="D18" s="5" t="s">
        <v>86</v>
      </c>
      <c r="E18" s="5" t="s">
        <v>87</v>
      </c>
      <c r="F18" s="25">
        <v>833</v>
      </c>
    </row>
    <row r="19" spans="1:7" x14ac:dyDescent="0.2">
      <c r="A19" s="60">
        <v>12</v>
      </c>
      <c r="B19" s="18">
        <v>43957</v>
      </c>
      <c r="C19" s="15">
        <v>744</v>
      </c>
      <c r="D19" s="5" t="s">
        <v>88</v>
      </c>
      <c r="E19" s="5" t="s">
        <v>89</v>
      </c>
      <c r="F19" s="25">
        <v>7259</v>
      </c>
    </row>
    <row r="20" spans="1:7" x14ac:dyDescent="0.2">
      <c r="A20" s="123">
        <v>13</v>
      </c>
      <c r="B20" s="18">
        <v>43957</v>
      </c>
      <c r="C20" s="15">
        <v>745</v>
      </c>
      <c r="D20" s="5" t="s">
        <v>90</v>
      </c>
      <c r="E20" s="5" t="s">
        <v>91</v>
      </c>
      <c r="F20" s="25">
        <v>773.5</v>
      </c>
    </row>
    <row r="21" spans="1:7" x14ac:dyDescent="0.2">
      <c r="A21" s="60">
        <v>14</v>
      </c>
      <c r="B21" s="18">
        <v>43959</v>
      </c>
      <c r="C21" s="15">
        <v>746</v>
      </c>
      <c r="D21" s="5" t="s">
        <v>100</v>
      </c>
      <c r="E21" s="5" t="s">
        <v>101</v>
      </c>
      <c r="F21" s="25">
        <v>4320.8900000000003</v>
      </c>
    </row>
    <row r="22" spans="1:7" x14ac:dyDescent="0.2">
      <c r="A22" s="123">
        <v>15</v>
      </c>
      <c r="B22" s="18">
        <v>43959</v>
      </c>
      <c r="C22" s="15">
        <v>747</v>
      </c>
      <c r="D22" s="5" t="s">
        <v>102</v>
      </c>
      <c r="E22" s="5" t="s">
        <v>103</v>
      </c>
      <c r="F22" s="25">
        <v>5078</v>
      </c>
    </row>
    <row r="23" spans="1:7" x14ac:dyDescent="0.2">
      <c r="A23" s="60">
        <v>16</v>
      </c>
      <c r="B23" s="18">
        <v>43959</v>
      </c>
      <c r="C23" s="15">
        <v>748</v>
      </c>
      <c r="D23" s="5" t="s">
        <v>104</v>
      </c>
      <c r="E23" s="5" t="s">
        <v>105</v>
      </c>
      <c r="F23" s="25">
        <v>460</v>
      </c>
    </row>
    <row r="24" spans="1:7" x14ac:dyDescent="0.2">
      <c r="A24" s="123">
        <v>17</v>
      </c>
      <c r="B24" s="18">
        <v>43959</v>
      </c>
      <c r="C24" s="15">
        <v>749</v>
      </c>
      <c r="D24" s="5" t="s">
        <v>77</v>
      </c>
      <c r="E24" s="5" t="s">
        <v>106</v>
      </c>
      <c r="F24" s="25">
        <v>977.99</v>
      </c>
    </row>
    <row r="25" spans="1:7" x14ac:dyDescent="0.2">
      <c r="A25" s="60">
        <v>18</v>
      </c>
      <c r="B25" s="42">
        <v>43959</v>
      </c>
      <c r="C25" s="16">
        <v>750</v>
      </c>
      <c r="D25" s="50" t="s">
        <v>107</v>
      </c>
      <c r="E25" s="50" t="s">
        <v>108</v>
      </c>
      <c r="F25" s="126">
        <v>22848</v>
      </c>
    </row>
    <row r="26" spans="1:7" x14ac:dyDescent="0.2">
      <c r="A26" s="123">
        <v>19</v>
      </c>
      <c r="B26" s="18">
        <v>43959</v>
      </c>
      <c r="C26" s="15">
        <v>751</v>
      </c>
      <c r="D26" s="5" t="s">
        <v>109</v>
      </c>
      <c r="E26" s="127" t="s">
        <v>110</v>
      </c>
      <c r="F26" s="126">
        <v>4980.1400000000003</v>
      </c>
    </row>
    <row r="27" spans="1:7" x14ac:dyDescent="0.2">
      <c r="A27" s="60">
        <v>20</v>
      </c>
      <c r="B27" s="18">
        <v>43959</v>
      </c>
      <c r="C27" s="15">
        <v>752</v>
      </c>
      <c r="D27" s="5" t="s">
        <v>63</v>
      </c>
      <c r="E27" s="5" t="s">
        <v>111</v>
      </c>
      <c r="F27" s="126">
        <v>2105.41</v>
      </c>
    </row>
    <row r="28" spans="1:7" x14ac:dyDescent="0.2">
      <c r="A28" s="123">
        <v>21</v>
      </c>
      <c r="B28" s="18">
        <v>43959</v>
      </c>
      <c r="C28" s="15">
        <v>753</v>
      </c>
      <c r="D28" s="5" t="s">
        <v>112</v>
      </c>
      <c r="E28" s="127" t="s">
        <v>113</v>
      </c>
      <c r="F28" s="126">
        <v>11300</v>
      </c>
      <c r="G28" s="14"/>
    </row>
    <row r="29" spans="1:7" x14ac:dyDescent="0.2">
      <c r="A29" s="60">
        <v>22</v>
      </c>
      <c r="B29" s="18">
        <v>43962</v>
      </c>
      <c r="C29" s="15">
        <v>18</v>
      </c>
      <c r="D29" s="5" t="s">
        <v>98</v>
      </c>
      <c r="E29" s="127" t="s">
        <v>99</v>
      </c>
      <c r="F29" s="126">
        <v>537.20000000000005</v>
      </c>
      <c r="G29" s="14"/>
    </row>
    <row r="30" spans="1:7" x14ac:dyDescent="0.2">
      <c r="A30" s="123">
        <v>23</v>
      </c>
      <c r="B30" s="42">
        <v>43962</v>
      </c>
      <c r="C30" s="16">
        <v>757</v>
      </c>
      <c r="D30" s="50" t="s">
        <v>114</v>
      </c>
      <c r="E30" s="51" t="s">
        <v>115</v>
      </c>
      <c r="F30" s="126">
        <v>14968.3</v>
      </c>
    </row>
    <row r="31" spans="1:7" x14ac:dyDescent="0.2">
      <c r="A31" s="60">
        <v>24</v>
      </c>
      <c r="B31" s="42">
        <v>43962</v>
      </c>
      <c r="C31" s="16">
        <v>758</v>
      </c>
      <c r="D31" s="50" t="s">
        <v>116</v>
      </c>
      <c r="E31" s="51" t="s">
        <v>117</v>
      </c>
      <c r="F31" s="126">
        <v>12068.94</v>
      </c>
    </row>
    <row r="32" spans="1:7" x14ac:dyDescent="0.2">
      <c r="A32" s="123">
        <v>25</v>
      </c>
      <c r="B32" s="42">
        <v>43962</v>
      </c>
      <c r="C32" s="16">
        <v>759</v>
      </c>
      <c r="D32" s="50" t="s">
        <v>75</v>
      </c>
      <c r="E32" s="51" t="s">
        <v>118</v>
      </c>
      <c r="F32" s="25">
        <v>209.63</v>
      </c>
    </row>
    <row r="33" spans="1:6" x14ac:dyDescent="0.2">
      <c r="A33" s="60">
        <v>26</v>
      </c>
      <c r="B33" s="42">
        <v>43962</v>
      </c>
      <c r="C33" s="16">
        <v>760</v>
      </c>
      <c r="D33" s="50" t="s">
        <v>119</v>
      </c>
      <c r="E33" s="51" t="s">
        <v>120</v>
      </c>
      <c r="F33" s="25">
        <v>1428</v>
      </c>
    </row>
    <row r="34" spans="1:6" x14ac:dyDescent="0.2">
      <c r="A34" s="123">
        <v>27</v>
      </c>
      <c r="B34" s="42">
        <v>43963</v>
      </c>
      <c r="C34" s="16">
        <v>761</v>
      </c>
      <c r="D34" s="50" t="s">
        <v>121</v>
      </c>
      <c r="E34" s="51" t="s">
        <v>122</v>
      </c>
      <c r="F34" s="25">
        <v>1494</v>
      </c>
    </row>
    <row r="35" spans="1:6" x14ac:dyDescent="0.2">
      <c r="A35" s="60">
        <v>28</v>
      </c>
      <c r="B35" s="42">
        <v>43963</v>
      </c>
      <c r="C35" s="16">
        <v>762</v>
      </c>
      <c r="D35" s="50" t="s">
        <v>123</v>
      </c>
      <c r="E35" s="51" t="s">
        <v>124</v>
      </c>
      <c r="F35" s="25">
        <v>1446.65</v>
      </c>
    </row>
    <row r="36" spans="1:6" x14ac:dyDescent="0.2">
      <c r="A36" s="123">
        <v>29</v>
      </c>
      <c r="B36" s="42">
        <v>43964</v>
      </c>
      <c r="C36" s="16">
        <v>769</v>
      </c>
      <c r="D36" s="50" t="s">
        <v>63</v>
      </c>
      <c r="E36" s="51" t="s">
        <v>128</v>
      </c>
      <c r="F36" s="25">
        <v>1618.4</v>
      </c>
    </row>
    <row r="37" spans="1:6" x14ac:dyDescent="0.2">
      <c r="A37" s="60">
        <v>30</v>
      </c>
      <c r="B37" s="42">
        <v>43964</v>
      </c>
      <c r="C37" s="16">
        <v>770</v>
      </c>
      <c r="D37" s="50" t="s">
        <v>129</v>
      </c>
      <c r="E37" s="51" t="s">
        <v>130</v>
      </c>
      <c r="F37" s="25">
        <v>10000</v>
      </c>
    </row>
    <row r="38" spans="1:6" x14ac:dyDescent="0.2">
      <c r="A38" s="123">
        <v>31</v>
      </c>
      <c r="B38" s="42">
        <v>43965</v>
      </c>
      <c r="C38" s="16">
        <v>19</v>
      </c>
      <c r="D38" s="50" t="s">
        <v>98</v>
      </c>
      <c r="E38" s="51" t="s">
        <v>99</v>
      </c>
      <c r="F38" s="25">
        <v>35.119999999999997</v>
      </c>
    </row>
    <row r="39" spans="1:6" x14ac:dyDescent="0.2">
      <c r="A39" s="60">
        <v>32</v>
      </c>
      <c r="B39" s="42">
        <v>43965</v>
      </c>
      <c r="C39" s="16">
        <v>771</v>
      </c>
      <c r="D39" s="50" t="s">
        <v>75</v>
      </c>
      <c r="E39" s="51" t="s">
        <v>131</v>
      </c>
      <c r="F39" s="25">
        <v>8064.18</v>
      </c>
    </row>
    <row r="40" spans="1:6" x14ac:dyDescent="0.2">
      <c r="A40" s="123">
        <v>33</v>
      </c>
      <c r="B40" s="42">
        <v>43965</v>
      </c>
      <c r="C40" s="16">
        <v>772</v>
      </c>
      <c r="D40" s="50" t="s">
        <v>63</v>
      </c>
      <c r="E40" s="51" t="s">
        <v>132</v>
      </c>
      <c r="F40" s="25">
        <v>101.29</v>
      </c>
    </row>
    <row r="41" spans="1:6" x14ac:dyDescent="0.2">
      <c r="A41" s="60">
        <v>34</v>
      </c>
      <c r="B41" s="42">
        <v>43970</v>
      </c>
      <c r="C41" s="16">
        <v>777</v>
      </c>
      <c r="D41" s="50" t="s">
        <v>133</v>
      </c>
      <c r="E41" s="51" t="s">
        <v>135</v>
      </c>
      <c r="F41" s="25">
        <v>7616</v>
      </c>
    </row>
    <row r="42" spans="1:6" x14ac:dyDescent="0.2">
      <c r="A42" s="123">
        <v>35</v>
      </c>
      <c r="B42" s="42">
        <v>43970</v>
      </c>
      <c r="C42" s="16">
        <v>778</v>
      </c>
      <c r="D42" s="50" t="s">
        <v>75</v>
      </c>
      <c r="E42" s="51" t="s">
        <v>136</v>
      </c>
      <c r="F42" s="25">
        <v>1428</v>
      </c>
    </row>
    <row r="43" spans="1:6" x14ac:dyDescent="0.2">
      <c r="A43" s="60">
        <v>36</v>
      </c>
      <c r="B43" s="42">
        <v>43970</v>
      </c>
      <c r="C43" s="16">
        <v>779</v>
      </c>
      <c r="D43" s="50" t="s">
        <v>86</v>
      </c>
      <c r="E43" s="51" t="s">
        <v>137</v>
      </c>
      <c r="F43" s="25">
        <v>166.6</v>
      </c>
    </row>
    <row r="44" spans="1:6" x14ac:dyDescent="0.2">
      <c r="A44" s="123">
        <v>37</v>
      </c>
      <c r="B44" s="42">
        <v>43970</v>
      </c>
      <c r="C44" s="16">
        <v>780</v>
      </c>
      <c r="D44" s="50" t="s">
        <v>138</v>
      </c>
      <c r="E44" s="51" t="s">
        <v>139</v>
      </c>
      <c r="F44" s="25">
        <v>642.6</v>
      </c>
    </row>
    <row r="45" spans="1:6" x14ac:dyDescent="0.2">
      <c r="A45" s="60">
        <v>38</v>
      </c>
      <c r="B45" s="42">
        <v>43970</v>
      </c>
      <c r="C45" s="16">
        <v>781</v>
      </c>
      <c r="D45" s="50" t="s">
        <v>140</v>
      </c>
      <c r="E45" s="51" t="s">
        <v>141</v>
      </c>
      <c r="F45" s="25">
        <v>20129.02</v>
      </c>
    </row>
    <row r="46" spans="1:6" x14ac:dyDescent="0.2">
      <c r="A46" s="123">
        <v>39</v>
      </c>
      <c r="B46" s="42">
        <v>43970</v>
      </c>
      <c r="C46" s="16">
        <v>782</v>
      </c>
      <c r="D46" s="50" t="s">
        <v>140</v>
      </c>
      <c r="E46" s="51" t="s">
        <v>141</v>
      </c>
      <c r="F46" s="25">
        <v>17294.84</v>
      </c>
    </row>
    <row r="47" spans="1:6" x14ac:dyDescent="0.2">
      <c r="A47" s="60">
        <v>40</v>
      </c>
      <c r="B47" s="42">
        <v>43971</v>
      </c>
      <c r="C47" s="16">
        <v>784</v>
      </c>
      <c r="D47" s="50" t="s">
        <v>100</v>
      </c>
      <c r="E47" s="51" t="s">
        <v>142</v>
      </c>
      <c r="F47" s="25">
        <v>7343.91</v>
      </c>
    </row>
    <row r="48" spans="1:6" x14ac:dyDescent="0.2">
      <c r="A48" s="123">
        <v>41</v>
      </c>
      <c r="B48" s="42">
        <v>43971</v>
      </c>
      <c r="C48" s="16">
        <v>785</v>
      </c>
      <c r="D48" s="50" t="s">
        <v>143</v>
      </c>
      <c r="E48" s="51" t="s">
        <v>144</v>
      </c>
      <c r="F48" s="25">
        <v>7735</v>
      </c>
    </row>
    <row r="49" spans="1:8" x14ac:dyDescent="0.2">
      <c r="A49" s="60">
        <v>42</v>
      </c>
      <c r="B49" s="42">
        <v>43971</v>
      </c>
      <c r="C49" s="16">
        <v>787</v>
      </c>
      <c r="D49" s="50" t="s">
        <v>145</v>
      </c>
      <c r="E49" s="51" t="s">
        <v>146</v>
      </c>
      <c r="F49" s="25">
        <v>398.41</v>
      </c>
    </row>
    <row r="50" spans="1:8" x14ac:dyDescent="0.2">
      <c r="A50" s="123">
        <v>43</v>
      </c>
      <c r="B50" s="42">
        <v>43971</v>
      </c>
      <c r="C50" s="16">
        <v>788</v>
      </c>
      <c r="D50" s="50" t="s">
        <v>147</v>
      </c>
      <c r="E50" s="51" t="s">
        <v>148</v>
      </c>
      <c r="F50" s="25">
        <v>13994.4</v>
      </c>
    </row>
    <row r="51" spans="1:8" x14ac:dyDescent="0.2">
      <c r="A51" s="60">
        <v>44</v>
      </c>
      <c r="B51" s="42">
        <v>43971</v>
      </c>
      <c r="C51" s="16">
        <v>789</v>
      </c>
      <c r="D51" s="50" t="s">
        <v>72</v>
      </c>
      <c r="E51" s="51" t="s">
        <v>149</v>
      </c>
      <c r="F51" s="25">
        <v>1604.95</v>
      </c>
      <c r="H51" s="116"/>
    </row>
    <row r="52" spans="1:8" x14ac:dyDescent="0.2">
      <c r="A52" s="123">
        <v>45</v>
      </c>
      <c r="B52" s="42">
        <v>43971</v>
      </c>
      <c r="C52" s="47">
        <v>790</v>
      </c>
      <c r="D52" s="50" t="s">
        <v>150</v>
      </c>
      <c r="E52" s="51" t="s">
        <v>151</v>
      </c>
      <c r="F52" s="25">
        <v>1071</v>
      </c>
      <c r="H52" s="116"/>
    </row>
    <row r="53" spans="1:8" x14ac:dyDescent="0.2">
      <c r="A53" s="60">
        <v>46</v>
      </c>
      <c r="B53" s="42">
        <v>43971</v>
      </c>
      <c r="C53" s="47">
        <v>791</v>
      </c>
      <c r="D53" s="50" t="s">
        <v>152</v>
      </c>
      <c r="E53" s="51" t="s">
        <v>153</v>
      </c>
      <c r="F53" s="25">
        <v>4500</v>
      </c>
      <c r="G53" s="59"/>
      <c r="H53" s="59"/>
    </row>
    <row r="54" spans="1:8" x14ac:dyDescent="0.2">
      <c r="A54" s="123">
        <v>47</v>
      </c>
      <c r="B54" s="42">
        <v>43971</v>
      </c>
      <c r="C54" s="47">
        <v>792</v>
      </c>
      <c r="D54" s="50" t="s">
        <v>154</v>
      </c>
      <c r="E54" s="51" t="s">
        <v>155</v>
      </c>
      <c r="F54" s="25">
        <v>6426</v>
      </c>
    </row>
    <row r="55" spans="1:8" x14ac:dyDescent="0.2">
      <c r="A55" s="60">
        <v>48</v>
      </c>
      <c r="B55" s="42">
        <v>43971</v>
      </c>
      <c r="C55" s="47">
        <v>793</v>
      </c>
      <c r="D55" s="50" t="s">
        <v>104</v>
      </c>
      <c r="E55" s="51" t="s">
        <v>156</v>
      </c>
      <c r="F55" s="25">
        <v>3545</v>
      </c>
      <c r="G55" s="59"/>
      <c r="H55" s="59"/>
    </row>
    <row r="56" spans="1:8" x14ac:dyDescent="0.2">
      <c r="A56" s="123">
        <v>49</v>
      </c>
      <c r="B56" s="42">
        <v>43973</v>
      </c>
      <c r="C56" s="47">
        <v>797</v>
      </c>
      <c r="D56" s="50" t="s">
        <v>157</v>
      </c>
      <c r="E56" s="51" t="s">
        <v>158</v>
      </c>
      <c r="F56" s="25">
        <v>181.82</v>
      </c>
      <c r="G56" s="59"/>
      <c r="H56" s="59"/>
    </row>
    <row r="57" spans="1:8" x14ac:dyDescent="0.2">
      <c r="A57" s="60">
        <v>50</v>
      </c>
      <c r="B57" s="18">
        <v>43976</v>
      </c>
      <c r="C57" s="6">
        <v>798</v>
      </c>
      <c r="D57" s="5" t="s">
        <v>159</v>
      </c>
      <c r="E57" s="127" t="s">
        <v>160</v>
      </c>
      <c r="F57" s="25">
        <v>5283.6</v>
      </c>
    </row>
    <row r="58" spans="1:8" x14ac:dyDescent="0.2">
      <c r="A58" s="123">
        <v>51</v>
      </c>
      <c r="B58" s="18">
        <v>43976</v>
      </c>
      <c r="C58" s="47">
        <v>799</v>
      </c>
      <c r="D58" s="50" t="s">
        <v>161</v>
      </c>
      <c r="E58" s="51" t="s">
        <v>162</v>
      </c>
      <c r="F58" s="25">
        <v>1411.53</v>
      </c>
    </row>
    <row r="59" spans="1:8" x14ac:dyDescent="0.2">
      <c r="A59" s="60">
        <v>52</v>
      </c>
      <c r="B59" s="18">
        <v>43976</v>
      </c>
      <c r="C59" s="47">
        <v>800</v>
      </c>
      <c r="D59" s="50" t="s">
        <v>163</v>
      </c>
      <c r="E59" s="51" t="s">
        <v>164</v>
      </c>
      <c r="F59" s="25">
        <v>919.01</v>
      </c>
    </row>
    <row r="60" spans="1:8" x14ac:dyDescent="0.2">
      <c r="A60" s="123">
        <v>53</v>
      </c>
      <c r="B60" s="18">
        <v>43977</v>
      </c>
      <c r="C60" s="47">
        <v>801</v>
      </c>
      <c r="D60" s="50" t="s">
        <v>86</v>
      </c>
      <c r="E60" s="51" t="s">
        <v>165</v>
      </c>
      <c r="F60" s="25">
        <v>261.8</v>
      </c>
    </row>
    <row r="61" spans="1:8" x14ac:dyDescent="0.2">
      <c r="A61" s="60">
        <v>54</v>
      </c>
      <c r="B61" s="18">
        <v>43977</v>
      </c>
      <c r="C61" s="47">
        <v>802</v>
      </c>
      <c r="D61" s="50" t="s">
        <v>152</v>
      </c>
      <c r="E61" s="51" t="s">
        <v>166</v>
      </c>
      <c r="F61" s="25">
        <v>2700</v>
      </c>
    </row>
    <row r="62" spans="1:8" x14ac:dyDescent="0.2">
      <c r="A62" s="123">
        <v>55</v>
      </c>
      <c r="B62" s="18">
        <v>43977</v>
      </c>
      <c r="C62" s="6">
        <v>804</v>
      </c>
      <c r="D62" s="5" t="s">
        <v>152</v>
      </c>
      <c r="E62" s="127" t="s">
        <v>166</v>
      </c>
      <c r="F62" s="25">
        <v>2700</v>
      </c>
    </row>
    <row r="63" spans="1:8" x14ac:dyDescent="0.2">
      <c r="A63" s="60">
        <v>56</v>
      </c>
      <c r="B63" s="18">
        <v>43977</v>
      </c>
      <c r="C63" s="6">
        <v>805</v>
      </c>
      <c r="D63" s="5" t="s">
        <v>100</v>
      </c>
      <c r="E63" s="127" t="s">
        <v>168</v>
      </c>
      <c r="F63" s="25">
        <v>4269.72</v>
      </c>
      <c r="G63" s="14"/>
    </row>
    <row r="64" spans="1:8" x14ac:dyDescent="0.2">
      <c r="A64" s="123">
        <v>57</v>
      </c>
      <c r="B64" s="18">
        <v>43977</v>
      </c>
      <c r="C64" s="47">
        <v>807</v>
      </c>
      <c r="D64" s="50" t="s">
        <v>63</v>
      </c>
      <c r="E64" s="51" t="s">
        <v>169</v>
      </c>
      <c r="F64" s="25">
        <v>3771.03</v>
      </c>
      <c r="G64" s="14"/>
    </row>
    <row r="65" spans="1:9" x14ac:dyDescent="0.2">
      <c r="A65" s="60">
        <v>58</v>
      </c>
      <c r="B65" s="18">
        <v>43977</v>
      </c>
      <c r="C65" s="47">
        <v>808</v>
      </c>
      <c r="D65" s="50" t="s">
        <v>170</v>
      </c>
      <c r="E65" s="51" t="s">
        <v>171</v>
      </c>
      <c r="F65" s="25">
        <v>412.93</v>
      </c>
      <c r="G65" s="14"/>
    </row>
    <row r="66" spans="1:9" x14ac:dyDescent="0.2">
      <c r="A66" s="123">
        <v>59</v>
      </c>
      <c r="B66" s="18">
        <v>43977</v>
      </c>
      <c r="C66" s="6">
        <v>809</v>
      </c>
      <c r="D66" s="5" t="s">
        <v>172</v>
      </c>
      <c r="E66" s="127" t="s">
        <v>173</v>
      </c>
      <c r="F66" s="25">
        <v>345</v>
      </c>
      <c r="G66" s="14"/>
    </row>
    <row r="67" spans="1:9" x14ac:dyDescent="0.2">
      <c r="A67" s="60">
        <v>60</v>
      </c>
      <c r="B67" s="18">
        <v>43977</v>
      </c>
      <c r="C67" s="6">
        <v>20</v>
      </c>
      <c r="D67" s="5" t="s">
        <v>98</v>
      </c>
      <c r="E67" s="127" t="s">
        <v>99</v>
      </c>
      <c r="F67" s="25">
        <v>120</v>
      </c>
    </row>
    <row r="68" spans="1:9" x14ac:dyDescent="0.2">
      <c r="A68" s="123">
        <v>61</v>
      </c>
      <c r="B68" s="18">
        <v>43978</v>
      </c>
      <c r="C68" s="47">
        <v>813</v>
      </c>
      <c r="D68" s="50" t="s">
        <v>157</v>
      </c>
      <c r="E68" s="51" t="s">
        <v>174</v>
      </c>
      <c r="F68" s="25">
        <v>292.22000000000003</v>
      </c>
    </row>
    <row r="69" spans="1:9" x14ac:dyDescent="0.2">
      <c r="A69" s="60">
        <v>62</v>
      </c>
      <c r="B69" s="18">
        <v>43978</v>
      </c>
      <c r="C69" s="47">
        <v>814</v>
      </c>
      <c r="D69" s="50" t="s">
        <v>175</v>
      </c>
      <c r="E69" s="51" t="s">
        <v>176</v>
      </c>
      <c r="F69" s="25">
        <v>249.9</v>
      </c>
      <c r="H69" s="12"/>
      <c r="I69" s="12"/>
    </row>
    <row r="70" spans="1:9" x14ac:dyDescent="0.2">
      <c r="A70" s="123">
        <v>63</v>
      </c>
      <c r="B70" s="18">
        <v>43979</v>
      </c>
      <c r="C70" s="47">
        <v>21</v>
      </c>
      <c r="D70" s="50" t="s">
        <v>98</v>
      </c>
      <c r="E70" s="51" t="s">
        <v>99</v>
      </c>
      <c r="F70" s="25">
        <v>1500</v>
      </c>
      <c r="H70" s="12"/>
      <c r="I70" s="12"/>
    </row>
    <row r="71" spans="1:9" s="14" customFormat="1" x14ac:dyDescent="0.2">
      <c r="A71" s="60">
        <v>64</v>
      </c>
      <c r="B71" s="42">
        <v>43979</v>
      </c>
      <c r="C71" s="47">
        <v>21</v>
      </c>
      <c r="D71" s="50" t="s">
        <v>98</v>
      </c>
      <c r="E71" s="51" t="s">
        <v>99</v>
      </c>
      <c r="F71" s="25">
        <v>2070</v>
      </c>
      <c r="H71" s="146"/>
      <c r="I71" s="146"/>
    </row>
    <row r="72" spans="1:9" x14ac:dyDescent="0.2">
      <c r="A72" s="123">
        <v>65</v>
      </c>
      <c r="B72" s="18">
        <v>43979</v>
      </c>
      <c r="C72" s="6">
        <v>818</v>
      </c>
      <c r="D72" s="5" t="s">
        <v>177</v>
      </c>
      <c r="E72" s="51" t="s">
        <v>178</v>
      </c>
      <c r="F72" s="25">
        <v>6664</v>
      </c>
    </row>
    <row r="73" spans="1:9" x14ac:dyDescent="0.2">
      <c r="A73" s="60">
        <v>66</v>
      </c>
      <c r="B73" s="18">
        <v>43979</v>
      </c>
      <c r="C73" s="6">
        <v>819</v>
      </c>
      <c r="D73" s="5" t="s">
        <v>77</v>
      </c>
      <c r="E73" s="51" t="s">
        <v>78</v>
      </c>
      <c r="F73" s="25">
        <v>2259.9499999999998</v>
      </c>
      <c r="H73" s="117"/>
      <c r="I73" s="12"/>
    </row>
    <row r="74" spans="1:9" x14ac:dyDescent="0.2">
      <c r="A74" s="123">
        <v>67</v>
      </c>
      <c r="B74" s="18">
        <v>43979</v>
      </c>
      <c r="C74" s="6">
        <v>820</v>
      </c>
      <c r="D74" s="5" t="s">
        <v>63</v>
      </c>
      <c r="E74" s="51" t="s">
        <v>179</v>
      </c>
      <c r="F74" s="25">
        <v>2103.0300000000002</v>
      </c>
      <c r="H74" s="117"/>
      <c r="I74" s="12"/>
    </row>
    <row r="75" spans="1:9" x14ac:dyDescent="0.2">
      <c r="A75" s="60">
        <v>68</v>
      </c>
      <c r="B75" s="118" t="s">
        <v>18</v>
      </c>
      <c r="C75" s="119" t="s">
        <v>18</v>
      </c>
      <c r="D75" s="120" t="s">
        <v>180</v>
      </c>
      <c r="E75" s="120" t="s">
        <v>180</v>
      </c>
      <c r="F75" s="147">
        <v>658.7</v>
      </c>
      <c r="H75" s="117"/>
      <c r="I75" s="12"/>
    </row>
    <row r="76" spans="1:9" x14ac:dyDescent="0.2">
      <c r="A76" s="123">
        <v>69</v>
      </c>
      <c r="B76" s="118" t="s">
        <v>18</v>
      </c>
      <c r="C76" s="119" t="s">
        <v>18</v>
      </c>
      <c r="D76" s="120" t="s">
        <v>181</v>
      </c>
      <c r="E76" s="148" t="s">
        <v>182</v>
      </c>
      <c r="F76" s="147">
        <v>3406.76</v>
      </c>
      <c r="H76" s="117"/>
      <c r="I76" s="12"/>
    </row>
    <row r="77" spans="1:9" ht="15" thickBot="1" x14ac:dyDescent="0.25">
      <c r="A77" s="149" t="s">
        <v>85</v>
      </c>
      <c r="B77" s="150"/>
      <c r="C77" s="150"/>
      <c r="D77" s="150"/>
      <c r="E77" s="150"/>
      <c r="F77" s="11">
        <f>SUM(F8:F76)</f>
        <v>270172.08000000007</v>
      </c>
    </row>
    <row r="79" spans="1:9" x14ac:dyDescent="0.2">
      <c r="F79" s="12"/>
    </row>
    <row r="80" spans="1:9" x14ac:dyDescent="0.2">
      <c r="F80" s="12"/>
    </row>
    <row r="81" spans="6:6" x14ac:dyDescent="0.2">
      <c r="F81" s="12"/>
    </row>
    <row r="82" spans="6:6" x14ac:dyDescent="0.2">
      <c r="F82" s="13"/>
    </row>
    <row r="83" spans="6:6" x14ac:dyDescent="0.2">
      <c r="F83" s="12"/>
    </row>
  </sheetData>
  <sheetProtection password="87A4" sheet="1" formatCells="0" formatColumns="0" formatRows="0" insertColumns="0" insertRows="0" insertHyperlinks="0" deleteColumns="0" deleteRows="0" sort="0" autoFilter="0" pivotTables="0"/>
  <mergeCells count="2">
    <mergeCell ref="A77:E77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A7" workbookViewId="0">
      <selection activeCell="M27" sqref="M27"/>
    </sheetView>
  </sheetViews>
  <sheetFormatPr defaultRowHeight="14.25" x14ac:dyDescent="0.2"/>
  <cols>
    <col min="1" max="1" width="16.7109375" style="9" customWidth="1"/>
    <col min="2" max="2" width="8.85546875" style="9" customWidth="1"/>
    <col min="3" max="3" width="4.85546875" style="9" bestFit="1" customWidth="1"/>
    <col min="4" max="5" width="10.140625" style="9" bestFit="1" customWidth="1"/>
    <col min="6" max="6" width="26" style="9" bestFit="1" customWidth="1"/>
    <col min="7" max="7" width="9.140625" style="9"/>
    <col min="8" max="8" width="10.7109375" style="9" bestFit="1" customWidth="1"/>
    <col min="9" max="9" width="12.28515625" style="9" bestFit="1" customWidth="1"/>
    <col min="10" max="10" width="10.140625" style="9" bestFit="1" customWidth="1"/>
    <col min="11" max="16384" width="9.140625" style="9"/>
  </cols>
  <sheetData>
    <row r="1" spans="1:15" x14ac:dyDescent="0.2">
      <c r="A1" s="1" t="s">
        <v>4</v>
      </c>
      <c r="B1" s="1"/>
      <c r="C1" s="7"/>
      <c r="D1" s="7"/>
      <c r="E1" s="7"/>
      <c r="F1" s="7"/>
    </row>
    <row r="3" spans="1:15" x14ac:dyDescent="0.2">
      <c r="A3" s="1" t="s">
        <v>68</v>
      </c>
      <c r="B3" s="7"/>
      <c r="C3" s="7"/>
      <c r="D3" s="7"/>
      <c r="F3" s="7"/>
    </row>
    <row r="4" spans="1:15" x14ac:dyDescent="0.2">
      <c r="A4" s="7"/>
      <c r="B4" s="1"/>
      <c r="C4" s="7"/>
      <c r="D4" s="7"/>
      <c r="E4" s="7"/>
      <c r="F4" s="7"/>
    </row>
    <row r="5" spans="1:15" x14ac:dyDescent="0.2">
      <c r="A5" s="151" t="s">
        <v>84</v>
      </c>
      <c r="B5" s="151"/>
      <c r="C5" s="151"/>
      <c r="F5" s="7"/>
    </row>
    <row r="6" spans="1:15" x14ac:dyDescent="0.2">
      <c r="A6" s="2"/>
      <c r="B6" s="7"/>
      <c r="C6" s="7"/>
      <c r="D6" s="7"/>
      <c r="E6" s="7"/>
      <c r="F6" s="7"/>
    </row>
    <row r="7" spans="1:15" ht="15" thickBot="1" x14ac:dyDescent="0.25">
      <c r="G7" s="12"/>
      <c r="H7" s="12"/>
      <c r="I7" s="12"/>
      <c r="J7" s="12"/>
      <c r="K7" s="12"/>
      <c r="L7" s="12"/>
      <c r="M7" s="12"/>
      <c r="N7" s="12"/>
      <c r="O7" s="12"/>
    </row>
    <row r="8" spans="1:15" x14ac:dyDescent="0.2">
      <c r="A8" s="52" t="s">
        <v>18</v>
      </c>
      <c r="B8" s="53" t="s">
        <v>6</v>
      </c>
      <c r="C8" s="53" t="s">
        <v>7</v>
      </c>
      <c r="D8" s="53" t="s">
        <v>8</v>
      </c>
      <c r="E8" s="54" t="s">
        <v>3</v>
      </c>
      <c r="F8" s="55" t="s">
        <v>24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x14ac:dyDescent="0.2">
      <c r="A9" s="111" t="s">
        <v>48</v>
      </c>
      <c r="B9" s="75"/>
      <c r="C9" s="75"/>
      <c r="D9" s="76">
        <v>9332.3700000000008</v>
      </c>
      <c r="E9" s="77"/>
      <c r="F9" s="78"/>
      <c r="G9" s="12"/>
      <c r="H9" s="12"/>
      <c r="I9" s="12"/>
      <c r="J9" s="12"/>
      <c r="K9" s="12"/>
      <c r="L9" s="12"/>
      <c r="M9" s="12"/>
      <c r="N9" s="12"/>
      <c r="O9" s="12"/>
    </row>
    <row r="10" spans="1:15" ht="25.5" x14ac:dyDescent="0.2">
      <c r="A10" s="79" t="s">
        <v>50</v>
      </c>
      <c r="B10" s="75" t="s">
        <v>93</v>
      </c>
      <c r="C10" s="75">
        <v>7</v>
      </c>
      <c r="D10" s="80">
        <v>201</v>
      </c>
      <c r="E10" s="77" t="s">
        <v>18</v>
      </c>
      <c r="F10" s="84" t="s">
        <v>57</v>
      </c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25.5" x14ac:dyDescent="0.2">
      <c r="A11" s="74" t="s">
        <v>18</v>
      </c>
      <c r="B11" s="75" t="s">
        <v>93</v>
      </c>
      <c r="C11" s="75">
        <v>7</v>
      </c>
      <c r="D11" s="80">
        <v>201</v>
      </c>
      <c r="E11" s="77" t="s">
        <v>18</v>
      </c>
      <c r="F11" s="84" t="s">
        <v>51</v>
      </c>
    </row>
    <row r="12" spans="1:15" ht="25.5" x14ac:dyDescent="0.2">
      <c r="A12" s="74" t="s">
        <v>18</v>
      </c>
      <c r="B12" s="75" t="s">
        <v>93</v>
      </c>
      <c r="C12" s="75">
        <v>7</v>
      </c>
      <c r="D12" s="80">
        <v>202</v>
      </c>
      <c r="E12" s="77" t="s">
        <v>18</v>
      </c>
      <c r="F12" s="84" t="s">
        <v>64</v>
      </c>
    </row>
    <row r="13" spans="1:15" ht="25.5" x14ac:dyDescent="0.2">
      <c r="A13" s="74" t="s">
        <v>18</v>
      </c>
      <c r="B13" s="75" t="s">
        <v>93</v>
      </c>
      <c r="C13" s="75">
        <v>7</v>
      </c>
      <c r="D13" s="80">
        <v>202</v>
      </c>
      <c r="E13" s="77" t="s">
        <v>18</v>
      </c>
      <c r="F13" s="84" t="s">
        <v>52</v>
      </c>
    </row>
    <row r="14" spans="1:15" ht="25.5" x14ac:dyDescent="0.2">
      <c r="A14" s="74" t="s">
        <v>18</v>
      </c>
      <c r="B14" s="75" t="s">
        <v>93</v>
      </c>
      <c r="C14" s="75">
        <v>7</v>
      </c>
      <c r="D14" s="80">
        <v>202</v>
      </c>
      <c r="E14" s="77" t="s">
        <v>18</v>
      </c>
      <c r="F14" s="84" t="s">
        <v>52</v>
      </c>
    </row>
    <row r="15" spans="1:15" ht="25.5" x14ac:dyDescent="0.2">
      <c r="A15" s="74" t="s">
        <v>18</v>
      </c>
      <c r="B15" s="75" t="s">
        <v>93</v>
      </c>
      <c r="C15" s="75">
        <v>7</v>
      </c>
      <c r="D15" s="80">
        <v>202</v>
      </c>
      <c r="E15" s="77" t="s">
        <v>18</v>
      </c>
      <c r="F15" s="84" t="s">
        <v>52</v>
      </c>
    </row>
    <row r="16" spans="1:15" x14ac:dyDescent="0.2">
      <c r="A16" s="74" t="s">
        <v>18</v>
      </c>
      <c r="B16" s="75" t="s">
        <v>93</v>
      </c>
      <c r="C16" s="75">
        <v>7</v>
      </c>
      <c r="D16" s="80">
        <v>135</v>
      </c>
      <c r="E16" s="77" t="s">
        <v>18</v>
      </c>
      <c r="F16" s="85" t="s">
        <v>53</v>
      </c>
    </row>
    <row r="17" spans="1:6" x14ac:dyDescent="0.2">
      <c r="A17" s="74" t="s">
        <v>18</v>
      </c>
      <c r="B17" s="75" t="s">
        <v>93</v>
      </c>
      <c r="C17" s="75">
        <v>7</v>
      </c>
      <c r="D17" s="80">
        <v>725</v>
      </c>
      <c r="E17" s="77" t="s">
        <v>18</v>
      </c>
      <c r="F17" s="85" t="s">
        <v>58</v>
      </c>
    </row>
    <row r="18" spans="1:6" x14ac:dyDescent="0.2">
      <c r="A18" s="74" t="s">
        <v>18</v>
      </c>
      <c r="B18" s="75" t="s">
        <v>93</v>
      </c>
      <c r="C18" s="75">
        <v>6</v>
      </c>
      <c r="D18" s="80">
        <v>3476.88</v>
      </c>
      <c r="E18" s="77" t="s">
        <v>18</v>
      </c>
      <c r="F18" s="85" t="s">
        <v>97</v>
      </c>
    </row>
    <row r="19" spans="1:6" x14ac:dyDescent="0.2">
      <c r="A19" s="79" t="s">
        <v>49</v>
      </c>
      <c r="B19" s="75" t="s">
        <v>18</v>
      </c>
      <c r="C19" s="75" t="s">
        <v>18</v>
      </c>
      <c r="D19" s="76">
        <f>SUM(D10:D18)</f>
        <v>5546.88</v>
      </c>
      <c r="E19" s="77" t="s">
        <v>18</v>
      </c>
      <c r="F19" s="86" t="s">
        <v>18</v>
      </c>
    </row>
    <row r="20" spans="1:6" x14ac:dyDescent="0.2">
      <c r="A20" s="74" t="s">
        <v>18</v>
      </c>
      <c r="B20" s="75" t="s">
        <v>18</v>
      </c>
      <c r="C20" s="75" t="s">
        <v>18</v>
      </c>
      <c r="D20" s="75" t="s">
        <v>18</v>
      </c>
      <c r="E20" s="77">
        <f>SUM(D9+D19)</f>
        <v>14879.25</v>
      </c>
      <c r="F20" s="86" t="s">
        <v>18</v>
      </c>
    </row>
    <row r="21" spans="1:6" x14ac:dyDescent="0.2">
      <c r="A21" s="111" t="s">
        <v>54</v>
      </c>
      <c r="B21" s="75" t="s">
        <v>18</v>
      </c>
      <c r="C21" s="75" t="s">
        <v>18</v>
      </c>
      <c r="D21" s="76">
        <v>457306.18</v>
      </c>
      <c r="E21" s="77" t="s">
        <v>18</v>
      </c>
      <c r="F21" s="86" t="s">
        <v>18</v>
      </c>
    </row>
    <row r="22" spans="1:6" ht="25.5" x14ac:dyDescent="0.2">
      <c r="A22" s="79" t="s">
        <v>56</v>
      </c>
      <c r="B22" s="75" t="s">
        <v>93</v>
      </c>
      <c r="C22" s="75">
        <v>7</v>
      </c>
      <c r="D22" s="80">
        <v>9892</v>
      </c>
      <c r="E22" s="77" t="s">
        <v>18</v>
      </c>
      <c r="F22" s="81" t="s">
        <v>64</v>
      </c>
    </row>
    <row r="23" spans="1:6" ht="25.5" x14ac:dyDescent="0.2">
      <c r="A23" s="74" t="s">
        <v>18</v>
      </c>
      <c r="B23" s="75" t="s">
        <v>93</v>
      </c>
      <c r="C23" s="75">
        <v>7</v>
      </c>
      <c r="D23" s="80">
        <v>9892</v>
      </c>
      <c r="E23" s="77" t="s">
        <v>18</v>
      </c>
      <c r="F23" s="81" t="s">
        <v>51</v>
      </c>
    </row>
    <row r="24" spans="1:6" x14ac:dyDescent="0.2">
      <c r="A24" s="74" t="s">
        <v>18</v>
      </c>
      <c r="B24" s="75" t="s">
        <v>93</v>
      </c>
      <c r="C24" s="75">
        <v>7</v>
      </c>
      <c r="D24" s="80">
        <v>9891</v>
      </c>
      <c r="E24" s="77" t="s">
        <v>18</v>
      </c>
      <c r="F24" s="81" t="s">
        <v>65</v>
      </c>
    </row>
    <row r="25" spans="1:6" ht="25.5" x14ac:dyDescent="0.2">
      <c r="A25" s="74" t="s">
        <v>18</v>
      </c>
      <c r="B25" s="75" t="s">
        <v>93</v>
      </c>
      <c r="C25" s="75">
        <v>7</v>
      </c>
      <c r="D25" s="80">
        <v>9891</v>
      </c>
      <c r="E25" s="77" t="s">
        <v>18</v>
      </c>
      <c r="F25" s="81" t="s">
        <v>57</v>
      </c>
    </row>
    <row r="26" spans="1:6" ht="25.5" x14ac:dyDescent="0.2">
      <c r="A26" s="74" t="s">
        <v>18</v>
      </c>
      <c r="B26" s="75" t="s">
        <v>93</v>
      </c>
      <c r="C26" s="75">
        <v>7</v>
      </c>
      <c r="D26" s="80">
        <v>9891</v>
      </c>
      <c r="E26" s="77" t="s">
        <v>18</v>
      </c>
      <c r="F26" s="81" t="s">
        <v>57</v>
      </c>
    </row>
    <row r="27" spans="1:6" ht="25.5" x14ac:dyDescent="0.2">
      <c r="A27" s="74" t="s">
        <v>18</v>
      </c>
      <c r="B27" s="75" t="s">
        <v>93</v>
      </c>
      <c r="C27" s="75">
        <v>7</v>
      </c>
      <c r="D27" s="80">
        <v>9891</v>
      </c>
      <c r="E27" s="77" t="s">
        <v>18</v>
      </c>
      <c r="F27" s="81" t="s">
        <v>57</v>
      </c>
    </row>
    <row r="28" spans="1:6" x14ac:dyDescent="0.2">
      <c r="A28" s="74" t="s">
        <v>18</v>
      </c>
      <c r="B28" s="75" t="s">
        <v>93</v>
      </c>
      <c r="C28" s="75">
        <v>7</v>
      </c>
      <c r="D28" s="80">
        <v>6591</v>
      </c>
      <c r="E28" s="77" t="s">
        <v>18</v>
      </c>
      <c r="F28" s="82" t="s">
        <v>26</v>
      </c>
    </row>
    <row r="29" spans="1:6" x14ac:dyDescent="0.2">
      <c r="A29" s="74" t="s">
        <v>18</v>
      </c>
      <c r="B29" s="75" t="s">
        <v>93</v>
      </c>
      <c r="C29" s="75">
        <v>7</v>
      </c>
      <c r="D29" s="80">
        <v>35503</v>
      </c>
      <c r="E29" s="77" t="s">
        <v>18</v>
      </c>
      <c r="F29" s="82" t="s">
        <v>58</v>
      </c>
    </row>
    <row r="30" spans="1:6" x14ac:dyDescent="0.2">
      <c r="A30" s="74"/>
      <c r="B30" s="75" t="s">
        <v>93</v>
      </c>
      <c r="C30" s="75">
        <v>6</v>
      </c>
      <c r="D30" s="80">
        <v>170412.15</v>
      </c>
      <c r="E30" s="77"/>
      <c r="F30" s="82" t="s">
        <v>97</v>
      </c>
    </row>
    <row r="31" spans="1:6" x14ac:dyDescent="0.2">
      <c r="A31" s="79" t="s">
        <v>55</v>
      </c>
      <c r="B31" s="75" t="s">
        <v>18</v>
      </c>
      <c r="C31" s="75" t="s">
        <v>18</v>
      </c>
      <c r="D31" s="76">
        <f>SUM(D22:D30)</f>
        <v>271854.15000000002</v>
      </c>
      <c r="E31" s="77" t="s">
        <v>18</v>
      </c>
      <c r="F31" s="86" t="s">
        <v>18</v>
      </c>
    </row>
    <row r="32" spans="1:6" ht="15" thickBot="1" x14ac:dyDescent="0.25">
      <c r="A32" s="87" t="s">
        <v>18</v>
      </c>
      <c r="B32" s="88" t="s">
        <v>18</v>
      </c>
      <c r="C32" s="88" t="s">
        <v>18</v>
      </c>
      <c r="D32" s="89" t="s">
        <v>18</v>
      </c>
      <c r="E32" s="90">
        <f>SUM(D21+D31)</f>
        <v>729160.33000000007</v>
      </c>
      <c r="F32" s="91" t="s">
        <v>18</v>
      </c>
    </row>
  </sheetData>
  <sheetProtection password="87A4" sheet="1" formatCells="0" formatColumns="0" formatRows="0" insertColumns="0" insertRows="0" insertHyperlinks="0" deleteColumns="0" deleteRows="0" sort="0" autoFilter="0" pivotTables="0"/>
  <mergeCells count="1"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pers neincadrate cu handicap</vt:lpstr>
      <vt:lpstr>personal </vt:lpstr>
      <vt:lpstr>materiale</vt:lpstr>
      <vt:lpstr>poca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Silvia Nedelcu</cp:lastModifiedBy>
  <cp:lastPrinted>2018-06-05T12:41:29Z</cp:lastPrinted>
  <dcterms:created xsi:type="dcterms:W3CDTF">2017-08-28T11:49:35Z</dcterms:created>
  <dcterms:modified xsi:type="dcterms:W3CDTF">2020-06-30T08:24:27Z</dcterms:modified>
</cp:coreProperties>
</file>