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E16" i="8" l="1"/>
  <c r="F167" i="2" l="1"/>
  <c r="D182" i="5" l="1"/>
  <c r="E183" i="5"/>
  <c r="D192" i="5"/>
  <c r="D32" i="7" l="1"/>
  <c r="D69" i="5" l="1"/>
  <c r="E70" i="5" l="1"/>
  <c r="D19" i="7" l="1"/>
  <c r="D197" i="5" l="1"/>
  <c r="D155" i="5" l="1"/>
  <c r="D162" i="5"/>
  <c r="D172" i="5" l="1"/>
  <c r="E11" i="4" l="1"/>
  <c r="D111" i="5" l="1"/>
  <c r="E33" i="7" l="1"/>
  <c r="E20" i="7"/>
  <c r="E10" i="6" l="1"/>
  <c r="E193" i="5" l="1"/>
  <c r="E112" i="5" l="1"/>
  <c r="E198" i="5" l="1"/>
  <c r="E173" i="5" l="1"/>
  <c r="E163" i="5"/>
  <c r="E156" i="5"/>
  <c r="E199" i="5" l="1"/>
</calcChain>
</file>

<file path=xl/sharedStrings.xml><?xml version="1.0" encoding="utf-8"?>
<sst xmlns="http://schemas.openxmlformats.org/spreadsheetml/2006/main" count="1034" uniqueCount="274">
  <si>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</si>
  <si>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</si>
  <si>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</si>
  <si>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</si>
  <si>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</si>
  <si>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</si>
  <si>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</si>
  <si>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</si>
  <si>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</si>
  <si>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</si>
  <si>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</si>
  <si>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</si>
  <si>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</si>
  <si>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</si>
  <si>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</si>
  <si>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</si>
  <si>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</si>
  <si>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</si>
  <si>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</si>
  <si>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</si>
  <si>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</si>
  <si>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</si>
  <si>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</si>
  <si>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</si>
  <si>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</si>
  <si>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</si>
  <si>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</si>
  <si>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</si>
  <si>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</si>
  <si>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</si>
  <si>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</si>
  <si>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</si>
  <si>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</si>
  <si>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</si>
  <si>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</si>
  <si>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</si>
  <si>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</si>
  <si>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</si>
  <si>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</si>
  <si>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</si>
  <si>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</si>
  <si>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</si>
  <si>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</si>
  <si>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</si>
  <si>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</si>
  <si>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</si>
  <si>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</si>
  <si>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</si>
  <si>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</si>
  <si>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</si>
  <si>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</si>
  <si>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</si>
  <si>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</si>
  <si>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</si>
  <si>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</si>
  <si>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</si>
  <si>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</si>
  <si>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</si>
  <si>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</si>
  <si>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</si>
  <si>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</si>
  <si>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</si>
  <si>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</si>
  <si>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</si>
  <si>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</si>
  <si>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</si>
  <si>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</si>
  <si>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</si>
  <si>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</si>
  <si>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 xml:space="preserve">CAP 55 02 01 "CONTRIBUTII SI COTIZATII LA ORGANISMELE INTERNATIONALE" </t>
  </si>
  <si>
    <t>OSIM</t>
  </si>
  <si>
    <t>VARSAMINTE PT.PERS.CU HANDICAP NEINCADRATE-2022</t>
  </si>
  <si>
    <t>ARCHIVIT SRL</t>
  </si>
  <si>
    <t>VODAFONE ROMANIA SA</t>
  </si>
  <si>
    <t>DNS BIROTICA SRL</t>
  </si>
  <si>
    <t>ENGIE ROMANIA SA</t>
  </si>
  <si>
    <t>WECO TMC SRL</t>
  </si>
  <si>
    <t>ALIMENTARE CONT CARD SALARIU RAIFFEISEN</t>
  </si>
  <si>
    <t>GARANTIE MATERIALA GESTIONARI OSIM</t>
  </si>
  <si>
    <t>MERTECOM SRL</t>
  </si>
  <si>
    <t>PFA SCHIOPU REBECA</t>
  </si>
  <si>
    <t>RCS RDS</t>
  </si>
  <si>
    <t>OPTIM CONCEPT DESIGN SRL</t>
  </si>
  <si>
    <t>ASCENSORUL SA</t>
  </si>
  <si>
    <t>PFA STANCIU ELENA</t>
  </si>
  <si>
    <t>PFA MOISE CARMELA</t>
  </si>
  <si>
    <t>CENTRUL DE FORMARE APSAP</t>
  </si>
  <si>
    <t>DHL INTERNATIONAL ROM. SRL</t>
  </si>
  <si>
    <t>RIDICARE NUMERAR</t>
  </si>
  <si>
    <t>DEPUNERE NUMERAR - REINTREGIRE CONT</t>
  </si>
  <si>
    <t>CENTRO INVEST CONSULT SRL</t>
  </si>
  <si>
    <t>DIGITRONIX TECHNOLOGY SRL</t>
  </si>
  <si>
    <t>FUND. CENTRUL DE FORM. APSAP</t>
  </si>
  <si>
    <t>APA NOVA BUCURESTI SA</t>
  </si>
  <si>
    <t>ASIGURARE MEDICALA CALATORIE</t>
  </si>
  <si>
    <t>CLIMATICO LINE SRL</t>
  </si>
  <si>
    <t>APARAT AER CONDITIONAT</t>
  </si>
  <si>
    <t>ROBOSTO LOGISTIK SRL</t>
  </si>
  <si>
    <t>PFA BADEA ANTONIA</t>
  </si>
  <si>
    <t>ACCENT ZONE SRL</t>
  </si>
  <si>
    <t>SERVICII IULIE 2022 CF,CTR. 203351</t>
  </si>
  <si>
    <t>SERV. CAZARE CURS NEGOITA A.</t>
  </si>
  <si>
    <t>SERV. CAZARE CURS ALDESCU A.</t>
  </si>
  <si>
    <t>TAXA CURS PERFECTIONARE ALDESCU A.</t>
  </si>
  <si>
    <t>TAXA CURS PERFECTIONARE NEGOITA A.</t>
  </si>
  <si>
    <t>CVAL. EXPEDIERI EXPRES</t>
  </si>
  <si>
    <t>GERMAN TOP TRADING SRL</t>
  </si>
  <si>
    <t xml:space="preserve">SISTEM AUDIO SKODA </t>
  </si>
  <si>
    <t>PRESTARI SERV. PFA IUNIE 2022</t>
  </si>
  <si>
    <t>TARIF CURS PERFECT. SOLZARU C.</t>
  </si>
  <si>
    <t>SERVICII CAZARE CURS SOLZARU C.</t>
  </si>
  <si>
    <t>TARIF CURS PERFECT. GEANTA L.</t>
  </si>
  <si>
    <t>SERVICII CAZARE CURS GEANTA L.</t>
  </si>
  <si>
    <t>TARIF CURS PERFECT. VLAD E.</t>
  </si>
  <si>
    <t>SERVICII CAZARE CURS VLAD E.</t>
  </si>
  <si>
    <t>TAXA CURS PERFECT. BUMBANAC ALINA</t>
  </si>
  <si>
    <t>SERV. CAZARE CURS BUMBANAC ALINA</t>
  </si>
  <si>
    <t>ADMINPEDIA SRL</t>
  </si>
  <si>
    <t>TARIF CURS. PERFECT. ARGHIR M.</t>
  </si>
  <si>
    <t>SERV. CAZARE CURS ARGHIR M.</t>
  </si>
  <si>
    <t>SERV. CAZARE CURS NECULCE V.</t>
  </si>
  <si>
    <t>TAXA CURS PERFECT. NECULCE V.</t>
  </si>
  <si>
    <t>CVAL. HDD</t>
  </si>
  <si>
    <t>CVAL. PLIC C5</t>
  </si>
  <si>
    <t>ODORIZANTE</t>
  </si>
  <si>
    <t>C.M. UNIREA SRL</t>
  </si>
  <si>
    <t>SERV.MEDICALE MED.MUNCII IUNIE 2022</t>
  </si>
  <si>
    <t>OMICRON SERVICE SRL</t>
  </si>
  <si>
    <t>TEL. DECT PANASONIC</t>
  </si>
  <si>
    <t>SERV. MEDICAL</t>
  </si>
  <si>
    <t>SV.WI-FI IUNIE 2022</t>
  </si>
  <si>
    <t>SV. TEL. MOB. IUNIE 2022</t>
  </si>
  <si>
    <t>SV. CURATENIE IUNIE 2022</t>
  </si>
  <si>
    <t>TELEFON FIX</t>
  </si>
  <si>
    <t>XEROX ROMANIA SA</t>
  </si>
  <si>
    <t>SERV.MENTENANTA ECHIPAM. XEROX</t>
  </si>
  <si>
    <t>STOCARE ARHIVA IUNIE 2022</t>
  </si>
  <si>
    <t>SERV.MENT. ECHIPAM. IT IUNIE 2022</t>
  </si>
  <si>
    <t>CVAL. CONSUM GAZE IUNIE 2022</t>
  </si>
  <si>
    <t>COMP.MUNICIP.IMOB. SA</t>
  </si>
  <si>
    <t>FOLOSINTA SPATIU IULIE 2022</t>
  </si>
  <si>
    <t>ASOC. COLEGIUL CONS JR</t>
  </si>
  <si>
    <t>COTIZATIE CONS. JR. 2022</t>
  </si>
  <si>
    <t>PRODUSE PAPETARIE SECRETARIAT</t>
  </si>
  <si>
    <t>TAXA CURS PERFECTIONARE POPESCU G.</t>
  </si>
  <si>
    <t>SERV.CAZARE CURS POPESCU G.</t>
  </si>
  <si>
    <t>FAXMEDIA CONSULTING SRL</t>
  </si>
  <si>
    <t>TAXA CURS PERFECT. ENACHESCU L.</t>
  </si>
  <si>
    <t>FAXMEDIA TOUR SRL</t>
  </si>
  <si>
    <t>SERV.HOTELIERE CURS ENACHESCU L.</t>
  </si>
  <si>
    <t>01-31 IULIE</t>
  </si>
  <si>
    <t>iulie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</si>
  <si>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</si>
  <si>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</si>
  <si>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</si>
  <si>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</si>
  <si>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</si>
  <si>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</si>
  <si>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POPRIRE SALARIU STEFANESCU ROSELINA</t>
  </si>
  <si>
    <t>PENSIE PRIVATA GHIOCA M.</t>
  </si>
  <si>
    <t>POPRIRE SALARIU NEACSU D.</t>
  </si>
  <si>
    <t>PENSIE PRIVATA STANILA F.</t>
  </si>
  <si>
    <t>PENSIE ALIMENTARA DE LA POTOROACA C.</t>
  </si>
  <si>
    <t>PENSIE PRIVATA NEGOITA A.</t>
  </si>
  <si>
    <t>ALIMENTARE CONT CARD SALARII BTRL</t>
  </si>
  <si>
    <t>perioada: 01-31 IULIE</t>
  </si>
  <si>
    <t>perioada: 01-31 IUlIE</t>
  </si>
  <si>
    <t>TARIF CURS PERFECT. POTOROACA C.</t>
  </si>
  <si>
    <t>SERV.CAZARE CURS POTOROACA C.</t>
  </si>
  <si>
    <t>CVAL. SERV. MANAG SI CONS. SSM IUNIE 2022</t>
  </si>
  <si>
    <t>CVAL. SERV. APA IUNIE 2022</t>
  </si>
  <si>
    <t>PRESTARI SERVICII ASCENSOR IUNIE 2022</t>
  </si>
  <si>
    <t>AVONAM. INTERNET IULIE 2022</t>
  </si>
  <si>
    <t>IPRODUSE CONNECT SRL</t>
  </si>
  <si>
    <t>CVAL. DOSARE</t>
  </si>
  <si>
    <t>TORA DISTRIBUTION SYSTEM SRL</t>
  </si>
  <si>
    <t>CVAL. BATERII</t>
  </si>
  <si>
    <t>MEDA CONSULT SRL</t>
  </si>
  <si>
    <t>CVAL. TONERE</t>
  </si>
  <si>
    <t>CONSUMAB. ECHIPAM. IMPRIMANTE</t>
  </si>
  <si>
    <t>BTM CORPORATE SECURITY SRL</t>
  </si>
  <si>
    <t>SERV. PAZA IUNIE 2022</t>
  </si>
  <si>
    <t>ANTARES ROMANIA SRL</t>
  </si>
  <si>
    <t>CVAL. SCAUNE</t>
  </si>
  <si>
    <t>F64 STUDIO SRL</t>
  </si>
  <si>
    <t>CVAL. INCARCATOR</t>
  </si>
  <si>
    <t>CVAL. MEMORIE USB</t>
  </si>
  <si>
    <t>SENETIC DISTRIBUTION SRL</t>
  </si>
  <si>
    <t>CVAL. ETICHETE</t>
  </si>
  <si>
    <t>CVAL. BENZI BACK UP</t>
  </si>
  <si>
    <t>CVAL. ACUMULATORI</t>
  </si>
  <si>
    <t>OFFICE MAX SRL</t>
  </si>
  <si>
    <t>CVAL HARTIE A3 COLOTECH</t>
  </si>
  <si>
    <t>SERV. FORMARE PROF.</t>
  </si>
  <si>
    <t>TOTAL iulie</t>
  </si>
  <si>
    <t>Total plati IULIE</t>
  </si>
  <si>
    <t>CUMPANA 1993 SRL</t>
  </si>
  <si>
    <t>CVAL. APA BIDOANE</t>
  </si>
  <si>
    <t>TARIF CURS PERECT. CIUCA M.</t>
  </si>
  <si>
    <t>SERV. CAZARE CURS CIUCA M.</t>
  </si>
  <si>
    <t>CVAL. TARIF CURS PERFECT. CUJBA S.</t>
  </si>
  <si>
    <t>SERV. CAZARE CURS CUJBA S.</t>
  </si>
  <si>
    <t>CVAL. SERV. TEL. FIXA</t>
  </si>
  <si>
    <t>ALIMENTARE SERVER</t>
  </si>
  <si>
    <t>TAXA CURS PERFECTIONARE STOIAN L.</t>
  </si>
  <si>
    <t>SERV.CAZARE CURS STOIAN L.</t>
  </si>
  <si>
    <t>TAXA CURS PERFECTIONARE DINU M.</t>
  </si>
  <si>
    <t>SERV. CAZARE CURS DINU M.</t>
  </si>
  <si>
    <t>SQUARE PARKING SRL</t>
  </si>
  <si>
    <t>ABONAMENT PARCARE AUTO OSIM</t>
  </si>
  <si>
    <t>EMPO SYSTEMS SRL</t>
  </si>
  <si>
    <t>PRESTARI SERVICII MARTIE-IULIE 2022</t>
  </si>
  <si>
    <t>DANTE INTERNATIONAL SA</t>
  </si>
  <si>
    <t>SOLID STATE DRIVE</t>
  </si>
  <si>
    <t>AMORTIZOR HIDRAULIC</t>
  </si>
  <si>
    <t>ACTUALIZARE LEGIS IULIE 2022</t>
  </si>
  <si>
    <t>ATU TECH SRL</t>
  </si>
  <si>
    <t>TABLETA SAMSUNG</t>
  </si>
  <si>
    <t>CTCE PIATRA NEAMT SA</t>
  </si>
  <si>
    <t>TAXA CURS PERFECTIONARE ALDOIU M.</t>
  </si>
  <si>
    <t>SERVICII CAZARE CURS ALDOIU M.</t>
  </si>
  <si>
    <t>TAXA CURS PERFECTIONARE MARUDA O.</t>
  </si>
  <si>
    <t>SERVICII CAZARE CURS MARUDA O.</t>
  </si>
  <si>
    <t>TAXA CURS PERFECTIONARE VERISAN M.</t>
  </si>
  <si>
    <t>SERVICII CAZARE CURS VERISAN M.</t>
  </si>
  <si>
    <t>TAXA CURS PERFECTIONARE BOLINTEANU G.</t>
  </si>
  <si>
    <t>SERVICII CAZARE CURS BOLINTEANU G.</t>
  </si>
  <si>
    <t>ACUMULATOR BATERIE</t>
  </si>
  <si>
    <t>MAE</t>
  </si>
  <si>
    <t>CONFECTIONARE PASAP. SERV. SIMION A.</t>
  </si>
  <si>
    <t>CONFECTIONARE PASAP. SERV. LUTEA C.</t>
  </si>
  <si>
    <t>CONFECTIONARE PASAP. SERV. DUMITRU A.</t>
  </si>
  <si>
    <t>CONFECTIONARE PASAP. SERV. IONESCU C.</t>
  </si>
  <si>
    <t>CONFECTIONARE PASAP. SERV. VLAD E.</t>
  </si>
  <si>
    <t>CONFECTIONARE PASAP. SERV. BUMBANAC A.</t>
  </si>
  <si>
    <t>CONFECTIONARE PASAP. SERV. GEANTA L.</t>
  </si>
  <si>
    <t>CONFECTIONARE PASAP. SERV.BONDAR E..</t>
  </si>
  <si>
    <t>CONFECTIONARE PASAP. SERV. SOLZARU C..</t>
  </si>
  <si>
    <t>TAXA CURS PERFECTIONARE TOADER T.</t>
  </si>
  <si>
    <t>SERVICII CAZARE CURS TOADER T.</t>
  </si>
  <si>
    <t>PRESTARI SERVICII IULIE 2022</t>
  </si>
  <si>
    <t>SERV.MENTENANTA ECHIPAM. CLIMATIZ</t>
  </si>
  <si>
    <t>REPARATIE ACCIDENTALA ASCENSOR</t>
  </si>
  <si>
    <t>TRASEU FRIGORIFIC FREON</t>
  </si>
  <si>
    <t>PFA MIU ALEXANDRU DOREL</t>
  </si>
  <si>
    <t>SERV.MENT. SIST. EL. OSIM IULIE 2022</t>
  </si>
  <si>
    <t>COMPREST DINAMIC SERV. SRL</t>
  </si>
  <si>
    <t>DEZINSECTIE/DERATIZARE</t>
  </si>
  <si>
    <t>NANO SET IT SRL</t>
  </si>
  <si>
    <t>DEFLECTOR AER CONDITIONAT</t>
  </si>
  <si>
    <t>CNC POSTA ROMANA</t>
  </si>
  <si>
    <t>ALIMENTARE MASINA DE FRANCAT</t>
  </si>
  <si>
    <t>TAXA CURS PERFECT. IVANCENCO G.</t>
  </si>
  <si>
    <t>SERV. CAZARE CURS IVANCENCO G.</t>
  </si>
  <si>
    <t>EXPERT AKTIV GROUP SRL</t>
  </si>
  <si>
    <t>TAXA CURS PERFECT. MOISESCU R.</t>
  </si>
  <si>
    <t>SERV. HOTELIERE CURS MOISESCU R.</t>
  </si>
  <si>
    <t>ALTEX ROM. SRL</t>
  </si>
  <si>
    <t>EXPRESOR CU CAPSULE</t>
  </si>
  <si>
    <t>KLUGER TRAINIG SRL</t>
  </si>
  <si>
    <t>CVAL. CURS VSPHERE CONSTANTINESCU C.</t>
  </si>
  <si>
    <t>SERVICII PFA</t>
  </si>
  <si>
    <t>TAXA CURS PERFECT. ENE LARISA</t>
  </si>
  <si>
    <t>CVAL. SERV. CAZARE ENE LARISA</t>
  </si>
  <si>
    <t>OMV PETROM MARK SRL</t>
  </si>
  <si>
    <t>ACHIZITIE BONURI VALORICE</t>
  </si>
  <si>
    <t>COMISION</t>
  </si>
  <si>
    <t>DEPLASARI</t>
  </si>
  <si>
    <t>EPOQUE</t>
  </si>
  <si>
    <t>Subtotal 10.01.16</t>
  </si>
  <si>
    <t>Total 10.01.16</t>
  </si>
  <si>
    <t>19.07.2022</t>
  </si>
  <si>
    <t>20.07.2022</t>
  </si>
  <si>
    <t>transferuri in strainatate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</si>
</sst>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  <xf numFmtId="164" fontId="33" fillId="0" borderId="0" applyFont="0" applyFill="0" applyBorder="0" applyAlignment="0" applyProtection="0"/>
  </cellStyleXfs>
  <cellXfs count="194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7" xfId="40" applyFont="1" applyFill="1" applyBorder="1" applyAlignment="1">
      <alignment horizontal="center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65" fontId="20" fillId="0" borderId="16" xfId="30" applyFont="1" applyFill="1" applyBorder="1" applyAlignment="1" applyProtection="1">
      <alignment horizont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22" xfId="41" applyNumberFormat="1" applyFont="1" applyFill="1" applyBorder="1" applyAlignment="1">
      <alignment horizontal="center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14" fontId="26" fillId="24" borderId="10" xfId="40" applyNumberFormat="1" applyFont="1" applyFill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0" fontId="1" fillId="0" borderId="19" xfId="40" applyFont="1" applyFill="1" applyBorder="1" applyAlignment="1">
      <alignment horizontal="center" vertical="center" wrapText="1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164" fontId="1" fillId="24" borderId="10" xfId="49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/>
    </xf>
    <xf numFmtId="0" fontId="25" fillId="0" borderId="10" xfId="0" applyFont="1" applyBorder="1"/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4" fillId="0" borderId="21" xfId="41" applyNumberFormat="1" applyFont="1" applyFill="1" applyBorder="1" applyAlignment="1">
      <alignment horizontal="left"/>
    </xf>
    <xf numFmtId="0" fontId="34" fillId="0" borderId="19" xfId="41" applyFont="1" applyFill="1" applyBorder="1" applyAlignment="1">
      <alignment horizontal="left"/>
    </xf>
    <xf numFmtId="0" fontId="26" fillId="0" borderId="20" xfId="40" applyFont="1" applyBorder="1" applyAlignment="1">
      <alignment horizontal="right" vertical="center"/>
    </xf>
    <xf numFmtId="0" fontId="26" fillId="24" borderId="24" xfId="40" applyFont="1" applyFill="1" applyBorder="1" applyAlignment="1">
      <alignment horizontal="center" vertical="center"/>
    </xf>
    <xf numFmtId="14" fontId="1" fillId="24" borderId="22" xfId="40" applyNumberFormat="1" applyFont="1" applyFill="1" applyBorder="1" applyAlignment="1">
      <alignment horizontal="left" vertical="center"/>
    </xf>
    <xf numFmtId="0" fontId="1" fillId="24" borderId="22" xfId="40" applyFont="1" applyFill="1" applyBorder="1" applyAlignment="1">
      <alignment horizontal="center" vertical="center"/>
    </xf>
    <xf numFmtId="0" fontId="1" fillId="24" borderId="22" xfId="40" applyFont="1" applyFill="1" applyBorder="1"/>
    <xf numFmtId="4" fontId="1" fillId="24" borderId="23" xfId="40" applyNumberFormat="1" applyFont="1" applyFill="1" applyBorder="1" applyAlignment="1">
      <alignment horizontal="right" vertical="center"/>
    </xf>
    <xf numFmtId="4" fontId="25" fillId="24" borderId="0" xfId="0" applyNumberFormat="1" applyFont="1" applyFill="1"/>
    <xf numFmtId="14" fontId="31" fillId="0" borderId="21" xfId="41" applyNumberFormat="1" applyFont="1" applyFill="1" applyBorder="1" applyAlignment="1">
      <alignment horizontal="left"/>
    </xf>
    <xf numFmtId="0" fontId="31" fillId="0" borderId="19" xfId="41" applyFont="1" applyFill="1" applyBorder="1" applyAlignment="1">
      <alignment horizontal="left"/>
    </xf>
    <xf numFmtId="0" fontId="31" fillId="0" borderId="20" xfId="40" applyFont="1" applyBorder="1" applyAlignment="1">
      <alignment vertical="center"/>
    </xf>
    <xf numFmtId="164" fontId="1" fillId="0" borderId="10" xfId="50" applyFont="1" applyFill="1" applyBorder="1" applyAlignment="1">
      <alignment horizontal="center" vertical="center" wrapText="1"/>
    </xf>
    <xf numFmtId="14" fontId="26" fillId="0" borderId="10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/>
    </xf>
    <xf numFmtId="0" fontId="26" fillId="0" borderId="10" xfId="40" applyFont="1" applyFill="1" applyBorder="1"/>
    <xf numFmtId="14" fontId="35" fillId="0" borderId="10" xfId="40" applyNumberFormat="1" applyFont="1" applyFill="1" applyBorder="1" applyAlignment="1">
      <alignment horizontal="left" vertical="center"/>
    </xf>
    <xf numFmtId="0" fontId="35" fillId="0" borderId="10" xfId="40" applyFont="1" applyFill="1" applyBorder="1" applyAlignment="1">
      <alignment horizontal="center" vertical="center"/>
    </xf>
    <xf numFmtId="0" fontId="35" fillId="0" borderId="10" xfId="40" applyFont="1" applyFill="1" applyBorder="1"/>
    <xf numFmtId="0" fontId="35" fillId="0" borderId="17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/>
    <xf numFmtId="164" fontId="27" fillId="0" borderId="10" xfId="5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4" fontId="22" fillId="24" borderId="14" xfId="0" applyNumberFormat="1" applyFont="1" applyFill="1" applyBorder="1" applyAlignment="1">
      <alignment horizontal="center" vertical="center"/>
    </xf>
    <xf numFmtId="4" fontId="22" fillId="24" borderId="16" xfId="0" applyNumberFormat="1" applyFont="1" applyFill="1" applyBorder="1" applyAlignment="1">
      <alignment horizontal="center" vertical="center"/>
    </xf>
    <xf numFmtId="165" fontId="20" fillId="24" borderId="16" xfId="30" applyFont="1" applyFill="1" applyBorder="1" applyAlignment="1" applyProtection="1">
      <alignment horizontal="center" vertical="center"/>
    </xf>
    <xf numFmtId="0" fontId="0" fillId="24" borderId="0" xfId="0" applyFill="1"/>
    <xf numFmtId="4" fontId="0" fillId="24" borderId="0" xfId="0" applyNumberFormat="1" applyFill="1"/>
    <xf numFmtId="0" fontId="0" fillId="0" borderId="10" xfId="0" applyBorder="1"/>
    <xf numFmtId="4" fontId="26" fillId="0" borderId="14" xfId="40" applyNumberFormat="1" applyFont="1" applyFill="1" applyBorder="1" applyAlignment="1">
      <alignment horizontal="right" vertical="center"/>
    </xf>
    <xf numFmtId="4" fontId="26" fillId="0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vertical="center"/>
    </xf>
    <xf numFmtId="4" fontId="26" fillId="24" borderId="0" xfId="0" applyNumberFormat="1" applyFont="1" applyFill="1"/>
    <xf numFmtId="14" fontId="1" fillId="0" borderId="17" xfId="41" applyNumberFormat="1" applyFont="1" applyFill="1" applyBorder="1" applyAlignment="1">
      <alignment horizontal="left" wrapText="1"/>
    </xf>
    <xf numFmtId="0" fontId="1" fillId="0" borderId="10" xfId="41" applyNumberFormat="1" applyFont="1" applyFill="1" applyBorder="1" applyAlignment="1">
      <alignment horizontal="left"/>
    </xf>
    <xf numFmtId="0" fontId="1" fillId="0" borderId="10" xfId="41" applyFont="1" applyFill="1" applyBorder="1" applyAlignment="1">
      <alignment horizontal="left"/>
    </xf>
    <xf numFmtId="2" fontId="1" fillId="0" borderId="14" xfId="40" applyNumberFormat="1" applyFont="1" applyBorder="1" applyAlignment="1">
      <alignment vertical="center"/>
    </xf>
    <xf numFmtId="14" fontId="1" fillId="0" borderId="21" xfId="41" applyNumberFormat="1" applyFont="1" applyFill="1" applyBorder="1" applyAlignment="1">
      <alignment horizontal="left"/>
    </xf>
    <xf numFmtId="0" fontId="1" fillId="0" borderId="19" xfId="41" applyFont="1" applyFill="1" applyBorder="1" applyAlignment="1">
      <alignment horizontal="left"/>
    </xf>
    <xf numFmtId="0" fontId="1" fillId="0" borderId="20" xfId="40" applyFont="1" applyBorder="1" applyAlignment="1">
      <alignment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5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Procent" xfId="49" builtinId="5"/>
    <cellStyle name="Title 2" xfId="46"/>
    <cellStyle name="Total 2" xfId="47"/>
    <cellStyle name="Virgulă" xfId="50" builtinId="3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10" sqref="D10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65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150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6">
        <v>119126</v>
      </c>
      <c r="E7" s="16" t="s">
        <v>23</v>
      </c>
      <c r="F7" s="18" t="s">
        <v>23</v>
      </c>
    </row>
    <row r="8" spans="1:6" ht="51" x14ac:dyDescent="0.2">
      <c r="A8" s="47" t="s">
        <v>39</v>
      </c>
      <c r="B8" s="15" t="s">
        <v>151</v>
      </c>
      <c r="C8" s="15">
        <v>7</v>
      </c>
      <c r="D8" s="71">
        <v>18360</v>
      </c>
      <c r="E8" s="16" t="s">
        <v>23</v>
      </c>
      <c r="F8" s="33" t="s">
        <v>71</v>
      </c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46">
        <v>18360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f>SUM(D9)+D7</f>
        <v>137486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showWhiteSpace="0" view="pageLayout" zoomScaleNormal="100" workbookViewId="0">
      <selection activeCell="E203" sqref="E203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150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6" t="s">
        <v>23</v>
      </c>
      <c r="B7" s="37" t="s">
        <v>6</v>
      </c>
      <c r="C7" s="37" t="s">
        <v>7</v>
      </c>
      <c r="D7" s="37" t="s">
        <v>8</v>
      </c>
      <c r="E7" s="38" t="s">
        <v>3</v>
      </c>
      <c r="F7" s="39" t="s">
        <v>29</v>
      </c>
    </row>
    <row r="8" spans="1:6" x14ac:dyDescent="0.2">
      <c r="A8" s="67" t="s">
        <v>9</v>
      </c>
      <c r="B8" s="98" t="s">
        <v>23</v>
      </c>
      <c r="C8" s="98" t="s">
        <v>23</v>
      </c>
      <c r="D8" s="99">
        <v>8084474</v>
      </c>
      <c r="E8" s="100" t="s">
        <v>23</v>
      </c>
      <c r="F8" s="101" t="s">
        <v>23</v>
      </c>
    </row>
    <row r="9" spans="1:6" x14ac:dyDescent="0.2">
      <c r="A9" s="102" t="s">
        <v>10</v>
      </c>
      <c r="B9" s="54" t="s">
        <v>151</v>
      </c>
      <c r="C9" s="54">
        <v>7</v>
      </c>
      <c r="D9" s="103">
        <v>84229</v>
      </c>
      <c r="E9" s="55" t="s">
        <v>23</v>
      </c>
      <c r="F9" s="104" t="s">
        <v>31</v>
      </c>
    </row>
    <row r="10" spans="1:6" x14ac:dyDescent="0.2">
      <c r="A10" s="102" t="s">
        <v>23</v>
      </c>
      <c r="B10" s="54" t="s">
        <v>151</v>
      </c>
      <c r="C10" s="54">
        <v>7</v>
      </c>
      <c r="D10" s="103">
        <v>3609</v>
      </c>
      <c r="E10" s="55" t="s">
        <v>23</v>
      </c>
      <c r="F10" s="104" t="s">
        <v>30</v>
      </c>
    </row>
    <row r="11" spans="1:6" ht="25.5" x14ac:dyDescent="0.2">
      <c r="A11" s="102" t="s">
        <v>23</v>
      </c>
      <c r="B11" s="54" t="s">
        <v>151</v>
      </c>
      <c r="C11" s="54">
        <v>7</v>
      </c>
      <c r="D11" s="103">
        <v>466629</v>
      </c>
      <c r="E11" s="55" t="s">
        <v>23</v>
      </c>
      <c r="F11" s="104" t="s">
        <v>32</v>
      </c>
    </row>
    <row r="12" spans="1:6" ht="25.5" x14ac:dyDescent="0.2">
      <c r="A12" s="102" t="s">
        <v>23</v>
      </c>
      <c r="B12" s="54" t="s">
        <v>151</v>
      </c>
      <c r="C12" s="54">
        <v>7</v>
      </c>
      <c r="D12" s="103">
        <v>150</v>
      </c>
      <c r="E12" s="55" t="s">
        <v>23</v>
      </c>
      <c r="F12" s="104" t="s">
        <v>152</v>
      </c>
    </row>
    <row r="13" spans="1:6" ht="25.5" x14ac:dyDescent="0.2">
      <c r="A13" s="102"/>
      <c r="B13" s="54" t="s">
        <v>151</v>
      </c>
      <c r="C13" s="54">
        <v>7</v>
      </c>
      <c r="D13" s="103">
        <v>144626</v>
      </c>
      <c r="E13" s="55" t="s">
        <v>23</v>
      </c>
      <c r="F13" s="104" t="s">
        <v>77</v>
      </c>
    </row>
    <row r="14" spans="1:6" ht="25.5" x14ac:dyDescent="0.2">
      <c r="A14" s="102"/>
      <c r="B14" s="54" t="s">
        <v>151</v>
      </c>
      <c r="C14" s="54">
        <v>7</v>
      </c>
      <c r="D14" s="103">
        <v>3689</v>
      </c>
      <c r="E14" s="55" t="s">
        <v>23</v>
      </c>
      <c r="F14" s="104" t="s">
        <v>36</v>
      </c>
    </row>
    <row r="15" spans="1:6" ht="25.5" x14ac:dyDescent="0.2">
      <c r="A15" s="102" t="s">
        <v>23</v>
      </c>
      <c r="B15" s="54" t="s">
        <v>151</v>
      </c>
      <c r="C15" s="54">
        <v>7</v>
      </c>
      <c r="D15" s="103">
        <v>2991</v>
      </c>
      <c r="E15" s="55" t="s">
        <v>23</v>
      </c>
      <c r="F15" s="104" t="s">
        <v>36</v>
      </c>
    </row>
    <row r="16" spans="1:6" ht="25.5" x14ac:dyDescent="0.2">
      <c r="A16" s="102" t="s">
        <v>23</v>
      </c>
      <c r="B16" s="54" t="s">
        <v>151</v>
      </c>
      <c r="C16" s="54">
        <v>7</v>
      </c>
      <c r="D16" s="103">
        <v>1685</v>
      </c>
      <c r="E16" s="55" t="s">
        <v>23</v>
      </c>
      <c r="F16" s="104" t="s">
        <v>153</v>
      </c>
    </row>
    <row r="17" spans="1:10" ht="25.5" x14ac:dyDescent="0.2">
      <c r="A17" s="102" t="s">
        <v>23</v>
      </c>
      <c r="B17" s="54" t="s">
        <v>151</v>
      </c>
      <c r="C17" s="54">
        <v>7</v>
      </c>
      <c r="D17" s="103">
        <v>150</v>
      </c>
      <c r="E17" s="55" t="s">
        <v>23</v>
      </c>
      <c r="F17" s="104" t="s">
        <v>154</v>
      </c>
    </row>
    <row r="18" spans="1:10" ht="25.5" x14ac:dyDescent="0.2">
      <c r="A18" s="102"/>
      <c r="B18" s="54" t="s">
        <v>151</v>
      </c>
      <c r="C18" s="54">
        <v>7</v>
      </c>
      <c r="D18" s="103">
        <v>150</v>
      </c>
      <c r="E18" s="55" t="s">
        <v>23</v>
      </c>
      <c r="F18" s="104" t="s">
        <v>155</v>
      </c>
    </row>
    <row r="19" spans="1:10" ht="25.5" x14ac:dyDescent="0.2">
      <c r="A19" s="102" t="s">
        <v>23</v>
      </c>
      <c r="B19" s="54" t="s">
        <v>151</v>
      </c>
      <c r="C19" s="54">
        <v>7</v>
      </c>
      <c r="D19" s="103">
        <v>2099</v>
      </c>
      <c r="E19" s="55" t="s">
        <v>23</v>
      </c>
      <c r="F19" s="104" t="s">
        <v>36</v>
      </c>
    </row>
    <row r="20" spans="1:10" ht="25.5" x14ac:dyDescent="0.2">
      <c r="A20" s="102"/>
      <c r="B20" s="54" t="s">
        <v>151</v>
      </c>
      <c r="C20" s="54">
        <v>7</v>
      </c>
      <c r="D20" s="103">
        <v>1501</v>
      </c>
      <c r="E20" s="55" t="s">
        <v>23</v>
      </c>
      <c r="F20" s="104" t="s">
        <v>156</v>
      </c>
    </row>
    <row r="21" spans="1:10" ht="25.5" x14ac:dyDescent="0.2">
      <c r="A21" s="102"/>
      <c r="B21" s="54" t="s">
        <v>151</v>
      </c>
      <c r="C21" s="54">
        <v>7</v>
      </c>
      <c r="D21" s="103">
        <v>1501</v>
      </c>
      <c r="E21" s="55" t="s">
        <v>23</v>
      </c>
      <c r="F21" s="104" t="s">
        <v>157</v>
      </c>
    </row>
    <row r="22" spans="1:10" ht="25.5" x14ac:dyDescent="0.2">
      <c r="A22" s="102"/>
      <c r="B22" s="54" t="s">
        <v>151</v>
      </c>
      <c r="C22" s="54">
        <v>7</v>
      </c>
      <c r="D22" s="103">
        <v>3559</v>
      </c>
      <c r="E22" s="55" t="s">
        <v>23</v>
      </c>
      <c r="F22" s="104" t="s">
        <v>36</v>
      </c>
    </row>
    <row r="23" spans="1:10" ht="25.5" x14ac:dyDescent="0.2">
      <c r="A23" s="102"/>
      <c r="B23" s="54" t="s">
        <v>151</v>
      </c>
      <c r="C23" s="54">
        <v>7</v>
      </c>
      <c r="D23" s="103">
        <v>3229</v>
      </c>
      <c r="E23" s="55" t="s">
        <v>23</v>
      </c>
      <c r="F23" s="62" t="s">
        <v>36</v>
      </c>
    </row>
    <row r="24" spans="1:10" ht="25.5" x14ac:dyDescent="0.2">
      <c r="A24" s="102"/>
      <c r="B24" s="54" t="s">
        <v>151</v>
      </c>
      <c r="C24" s="54">
        <v>7</v>
      </c>
      <c r="D24" s="103">
        <v>2854</v>
      </c>
      <c r="E24" s="55" t="s">
        <v>23</v>
      </c>
      <c r="F24" s="62" t="s">
        <v>36</v>
      </c>
    </row>
    <row r="25" spans="1:10" ht="25.5" x14ac:dyDescent="0.2">
      <c r="A25" s="102" t="s">
        <v>23</v>
      </c>
      <c r="B25" s="54" t="s">
        <v>151</v>
      </c>
      <c r="C25" s="54">
        <v>7</v>
      </c>
      <c r="D25" s="103">
        <v>3226</v>
      </c>
      <c r="E25" s="55" t="s">
        <v>23</v>
      </c>
      <c r="F25" s="62" t="s">
        <v>36</v>
      </c>
    </row>
    <row r="26" spans="1:10" ht="25.5" x14ac:dyDescent="0.2">
      <c r="A26" s="102" t="s">
        <v>23</v>
      </c>
      <c r="B26" s="54" t="s">
        <v>151</v>
      </c>
      <c r="C26" s="54">
        <v>7</v>
      </c>
      <c r="D26" s="103">
        <v>2924</v>
      </c>
      <c r="E26" s="55" t="s">
        <v>23</v>
      </c>
      <c r="F26" s="62" t="s">
        <v>36</v>
      </c>
    </row>
    <row r="27" spans="1:10" ht="25.5" x14ac:dyDescent="0.2">
      <c r="A27" s="102" t="s">
        <v>23</v>
      </c>
      <c r="B27" s="54" t="s">
        <v>151</v>
      </c>
      <c r="C27" s="54">
        <v>7</v>
      </c>
      <c r="D27" s="103">
        <v>3539</v>
      </c>
      <c r="E27" s="55" t="s">
        <v>23</v>
      </c>
      <c r="F27" s="62" t="s">
        <v>36</v>
      </c>
    </row>
    <row r="28" spans="1:10" ht="25.5" x14ac:dyDescent="0.2">
      <c r="A28" s="102"/>
      <c r="B28" s="54" t="s">
        <v>151</v>
      </c>
      <c r="C28" s="54">
        <v>7</v>
      </c>
      <c r="D28" s="103">
        <v>2920</v>
      </c>
      <c r="E28" s="55" t="s">
        <v>23</v>
      </c>
      <c r="F28" s="62" t="s">
        <v>36</v>
      </c>
    </row>
    <row r="29" spans="1:10" ht="25.5" x14ac:dyDescent="0.2">
      <c r="A29" s="102"/>
      <c r="B29" s="54" t="s">
        <v>151</v>
      </c>
      <c r="C29" s="54">
        <v>7</v>
      </c>
      <c r="D29" s="103">
        <v>982</v>
      </c>
      <c r="E29" s="55" t="s">
        <v>23</v>
      </c>
      <c r="F29" s="62" t="s">
        <v>78</v>
      </c>
    </row>
    <row r="30" spans="1:10" ht="25.5" x14ac:dyDescent="0.2">
      <c r="A30" s="102" t="s">
        <v>23</v>
      </c>
      <c r="B30" s="54" t="s">
        <v>151</v>
      </c>
      <c r="C30" s="54">
        <v>7</v>
      </c>
      <c r="D30" s="103">
        <v>4495</v>
      </c>
      <c r="E30" s="55" t="s">
        <v>23</v>
      </c>
      <c r="F30" s="62" t="s">
        <v>36</v>
      </c>
    </row>
    <row r="31" spans="1:10" ht="25.5" x14ac:dyDescent="0.2">
      <c r="A31" s="102"/>
      <c r="B31" s="54" t="s">
        <v>151</v>
      </c>
      <c r="C31" s="54">
        <v>7</v>
      </c>
      <c r="D31" s="103">
        <v>3544</v>
      </c>
      <c r="E31" s="55" t="s">
        <v>23</v>
      </c>
      <c r="F31" s="62" t="s">
        <v>36</v>
      </c>
    </row>
    <row r="32" spans="1:10" ht="25.5" x14ac:dyDescent="0.2">
      <c r="A32" s="102"/>
      <c r="B32" s="54" t="s">
        <v>151</v>
      </c>
      <c r="C32" s="54">
        <v>7</v>
      </c>
      <c r="D32" s="103">
        <v>3176</v>
      </c>
      <c r="E32" s="55" t="s">
        <v>23</v>
      </c>
      <c r="F32" s="62" t="s">
        <v>36</v>
      </c>
      <c r="H32" s="20"/>
      <c r="J32" s="21"/>
    </row>
    <row r="33" spans="1:15" ht="25.5" x14ac:dyDescent="0.2">
      <c r="A33" s="102" t="s">
        <v>23</v>
      </c>
      <c r="B33" s="54" t="s">
        <v>151</v>
      </c>
      <c r="C33" s="54">
        <v>7</v>
      </c>
      <c r="D33" s="103">
        <v>3081</v>
      </c>
      <c r="E33" s="55" t="s">
        <v>23</v>
      </c>
      <c r="F33" s="62" t="s">
        <v>36</v>
      </c>
      <c r="H33" s="21"/>
    </row>
    <row r="34" spans="1:15" ht="25.5" x14ac:dyDescent="0.2">
      <c r="A34" s="102" t="s">
        <v>23</v>
      </c>
      <c r="B34" s="54" t="s">
        <v>151</v>
      </c>
      <c r="C34" s="54">
        <v>7</v>
      </c>
      <c r="D34" s="103">
        <v>2251</v>
      </c>
      <c r="E34" s="55" t="s">
        <v>23</v>
      </c>
      <c r="F34" s="62" t="s">
        <v>36</v>
      </c>
    </row>
    <row r="35" spans="1:15" ht="25.5" x14ac:dyDescent="0.2">
      <c r="A35" s="102"/>
      <c r="B35" s="54" t="s">
        <v>151</v>
      </c>
      <c r="C35" s="54">
        <v>7</v>
      </c>
      <c r="D35" s="103">
        <v>270</v>
      </c>
      <c r="E35" s="55" t="s">
        <v>23</v>
      </c>
      <c r="F35" s="62" t="s">
        <v>158</v>
      </c>
    </row>
    <row r="36" spans="1:15" ht="25.5" x14ac:dyDescent="0.2">
      <c r="A36" s="102"/>
      <c r="B36" s="54" t="s">
        <v>151</v>
      </c>
      <c r="C36" s="54">
        <v>7</v>
      </c>
      <c r="D36" s="103">
        <v>2270</v>
      </c>
      <c r="E36" s="55" t="s">
        <v>23</v>
      </c>
      <c r="F36" s="62" t="s">
        <v>36</v>
      </c>
      <c r="N36" s="21"/>
      <c r="O36" s="21"/>
    </row>
    <row r="37" spans="1:15" ht="25.5" x14ac:dyDescent="0.2">
      <c r="A37" s="102"/>
      <c r="B37" s="54" t="s">
        <v>151</v>
      </c>
      <c r="C37" s="54">
        <v>7</v>
      </c>
      <c r="D37" s="103">
        <v>3233</v>
      </c>
      <c r="E37" s="55" t="s">
        <v>23</v>
      </c>
      <c r="F37" s="104" t="s">
        <v>36</v>
      </c>
      <c r="N37" s="21"/>
      <c r="O37" s="21"/>
    </row>
    <row r="38" spans="1:15" ht="25.5" x14ac:dyDescent="0.2">
      <c r="A38" s="102"/>
      <c r="B38" s="54" t="s">
        <v>151</v>
      </c>
      <c r="C38" s="54">
        <v>7</v>
      </c>
      <c r="D38" s="103">
        <v>3540</v>
      </c>
      <c r="E38" s="55" t="s">
        <v>23</v>
      </c>
      <c r="F38" s="104" t="s">
        <v>36</v>
      </c>
      <c r="N38" s="21"/>
      <c r="O38" s="21"/>
    </row>
    <row r="39" spans="1:15" ht="25.5" x14ac:dyDescent="0.2">
      <c r="A39" s="102"/>
      <c r="B39" s="54" t="s">
        <v>151</v>
      </c>
      <c r="C39" s="54">
        <v>7</v>
      </c>
      <c r="D39" s="103">
        <v>3573</v>
      </c>
      <c r="E39" s="55" t="s">
        <v>23</v>
      </c>
      <c r="F39" s="104" t="s">
        <v>36</v>
      </c>
      <c r="N39" s="21"/>
      <c r="O39" s="21"/>
    </row>
    <row r="40" spans="1:15" ht="25.5" x14ac:dyDescent="0.2">
      <c r="A40" s="102"/>
      <c r="B40" s="54" t="s">
        <v>151</v>
      </c>
      <c r="C40" s="54">
        <v>7</v>
      </c>
      <c r="D40" s="103">
        <v>50</v>
      </c>
      <c r="E40" s="55" t="s">
        <v>23</v>
      </c>
      <c r="F40" s="104" t="s">
        <v>159</v>
      </c>
    </row>
    <row r="41" spans="1:15" ht="25.5" x14ac:dyDescent="0.2">
      <c r="A41" s="102"/>
      <c r="B41" s="54" t="s">
        <v>151</v>
      </c>
      <c r="C41" s="54">
        <v>7</v>
      </c>
      <c r="D41" s="103">
        <v>50</v>
      </c>
      <c r="E41" s="55" t="s">
        <v>23</v>
      </c>
      <c r="F41" s="104" t="s">
        <v>159</v>
      </c>
    </row>
    <row r="42" spans="1:15" ht="25.5" x14ac:dyDescent="0.2">
      <c r="A42" s="102"/>
      <c r="B42" s="54" t="s">
        <v>151</v>
      </c>
      <c r="C42" s="54">
        <v>7</v>
      </c>
      <c r="D42" s="103">
        <v>1553</v>
      </c>
      <c r="E42" s="55" t="s">
        <v>23</v>
      </c>
      <c r="F42" s="104" t="s">
        <v>158</v>
      </c>
    </row>
    <row r="43" spans="1:15" ht="25.5" x14ac:dyDescent="0.2">
      <c r="A43" s="102"/>
      <c r="B43" s="54" t="s">
        <v>151</v>
      </c>
      <c r="C43" s="54">
        <v>7</v>
      </c>
      <c r="D43" s="103">
        <v>428</v>
      </c>
      <c r="E43" s="55" t="s">
        <v>23</v>
      </c>
      <c r="F43" s="104" t="s">
        <v>158</v>
      </c>
    </row>
    <row r="44" spans="1:15" ht="25.5" x14ac:dyDescent="0.2">
      <c r="A44" s="102"/>
      <c r="B44" s="54" t="s">
        <v>151</v>
      </c>
      <c r="C44" s="54">
        <v>7</v>
      </c>
      <c r="D44" s="103">
        <v>856</v>
      </c>
      <c r="E44" s="55" t="s">
        <v>23</v>
      </c>
      <c r="F44" s="104" t="s">
        <v>160</v>
      </c>
    </row>
    <row r="45" spans="1:15" ht="25.5" x14ac:dyDescent="0.2">
      <c r="A45" s="102"/>
      <c r="B45" s="54" t="s">
        <v>151</v>
      </c>
      <c r="C45" s="54">
        <v>7</v>
      </c>
      <c r="D45" s="103">
        <v>2636</v>
      </c>
      <c r="E45" s="55" t="s">
        <v>23</v>
      </c>
      <c r="F45" s="104" t="s">
        <v>36</v>
      </c>
    </row>
    <row r="46" spans="1:15" ht="25.5" x14ac:dyDescent="0.2">
      <c r="A46" s="102"/>
      <c r="B46" s="54" t="s">
        <v>151</v>
      </c>
      <c r="C46" s="54">
        <v>7</v>
      </c>
      <c r="D46" s="103">
        <v>50</v>
      </c>
      <c r="E46" s="55" t="s">
        <v>23</v>
      </c>
      <c r="F46" s="104" t="s">
        <v>161</v>
      </c>
    </row>
    <row r="47" spans="1:15" ht="25.5" x14ac:dyDescent="0.2">
      <c r="A47" s="102"/>
      <c r="B47" s="54" t="s">
        <v>151</v>
      </c>
      <c r="C47" s="54">
        <v>7</v>
      </c>
      <c r="D47" s="103">
        <v>2825</v>
      </c>
      <c r="E47" s="55" t="s">
        <v>23</v>
      </c>
      <c r="F47" s="104" t="s">
        <v>36</v>
      </c>
    </row>
    <row r="48" spans="1:15" ht="25.5" x14ac:dyDescent="0.2">
      <c r="A48" s="102"/>
      <c r="B48" s="54" t="s">
        <v>151</v>
      </c>
      <c r="C48" s="54">
        <v>7</v>
      </c>
      <c r="D48" s="103">
        <v>3226</v>
      </c>
      <c r="E48" s="55" t="s">
        <v>23</v>
      </c>
      <c r="F48" s="104" t="s">
        <v>36</v>
      </c>
    </row>
    <row r="49" spans="1:6" ht="25.5" x14ac:dyDescent="0.2">
      <c r="A49" s="102"/>
      <c r="B49" s="54" t="s">
        <v>151</v>
      </c>
      <c r="C49" s="54">
        <v>7</v>
      </c>
      <c r="D49" s="103">
        <v>3449</v>
      </c>
      <c r="E49" s="55" t="s">
        <v>23</v>
      </c>
      <c r="F49" s="104" t="s">
        <v>36</v>
      </c>
    </row>
    <row r="50" spans="1:6" ht="25.5" x14ac:dyDescent="0.2">
      <c r="A50" s="102"/>
      <c r="B50" s="54" t="s">
        <v>151</v>
      </c>
      <c r="C50" s="54">
        <v>7</v>
      </c>
      <c r="D50" s="103">
        <v>3448</v>
      </c>
      <c r="E50" s="55" t="s">
        <v>23</v>
      </c>
      <c r="F50" s="104" t="s">
        <v>36</v>
      </c>
    </row>
    <row r="51" spans="1:6" ht="25.5" x14ac:dyDescent="0.2">
      <c r="A51" s="102"/>
      <c r="B51" s="54" t="s">
        <v>151</v>
      </c>
      <c r="C51" s="54">
        <v>7</v>
      </c>
      <c r="D51" s="103">
        <v>3213</v>
      </c>
      <c r="E51" s="55" t="s">
        <v>23</v>
      </c>
      <c r="F51" s="104" t="s">
        <v>36</v>
      </c>
    </row>
    <row r="52" spans="1:6" ht="25.5" x14ac:dyDescent="0.2">
      <c r="A52" s="102"/>
      <c r="B52" s="54" t="s">
        <v>151</v>
      </c>
      <c r="C52" s="54">
        <v>7</v>
      </c>
      <c r="D52" s="103">
        <v>3765</v>
      </c>
      <c r="E52" s="55" t="s">
        <v>23</v>
      </c>
      <c r="F52" s="104" t="s">
        <v>68</v>
      </c>
    </row>
    <row r="53" spans="1:6" ht="25.5" x14ac:dyDescent="0.2">
      <c r="A53" s="102"/>
      <c r="B53" s="54" t="s">
        <v>151</v>
      </c>
      <c r="C53" s="54">
        <v>7</v>
      </c>
      <c r="D53" s="103">
        <v>3612</v>
      </c>
      <c r="E53" s="55" t="s">
        <v>23</v>
      </c>
      <c r="F53" s="104" t="s">
        <v>68</v>
      </c>
    </row>
    <row r="54" spans="1:6" ht="25.5" x14ac:dyDescent="0.2">
      <c r="A54" s="102"/>
      <c r="B54" s="54" t="s">
        <v>151</v>
      </c>
      <c r="C54" s="54">
        <v>7</v>
      </c>
      <c r="D54" s="103">
        <v>2866</v>
      </c>
      <c r="E54" s="55" t="s">
        <v>23</v>
      </c>
      <c r="F54" s="104" t="s">
        <v>36</v>
      </c>
    </row>
    <row r="55" spans="1:6" ht="25.5" x14ac:dyDescent="0.2">
      <c r="A55" s="102"/>
      <c r="B55" s="54" t="s">
        <v>151</v>
      </c>
      <c r="C55" s="54">
        <v>7</v>
      </c>
      <c r="D55" s="103">
        <v>5050</v>
      </c>
      <c r="E55" s="55" t="s">
        <v>23</v>
      </c>
      <c r="F55" s="104" t="s">
        <v>36</v>
      </c>
    </row>
    <row r="56" spans="1:6" ht="25.5" x14ac:dyDescent="0.2">
      <c r="A56" s="102"/>
      <c r="B56" s="54" t="s">
        <v>151</v>
      </c>
      <c r="C56" s="54">
        <v>7</v>
      </c>
      <c r="D56" s="103">
        <v>3651</v>
      </c>
      <c r="E56" s="55" t="s">
        <v>23</v>
      </c>
      <c r="F56" s="104" t="s">
        <v>36</v>
      </c>
    </row>
    <row r="57" spans="1:6" ht="25.5" x14ac:dyDescent="0.2">
      <c r="A57" s="102"/>
      <c r="B57" s="54" t="s">
        <v>151</v>
      </c>
      <c r="C57" s="54">
        <v>7</v>
      </c>
      <c r="D57" s="103">
        <v>3376</v>
      </c>
      <c r="E57" s="55" t="s">
        <v>23</v>
      </c>
      <c r="F57" s="104" t="s">
        <v>36</v>
      </c>
    </row>
    <row r="58" spans="1:6" ht="25.5" x14ac:dyDescent="0.2">
      <c r="A58" s="102"/>
      <c r="B58" s="54" t="s">
        <v>151</v>
      </c>
      <c r="C58" s="54">
        <v>7</v>
      </c>
      <c r="D58" s="103">
        <v>2107</v>
      </c>
      <c r="E58" s="55" t="s">
        <v>23</v>
      </c>
      <c r="F58" s="104" t="s">
        <v>36</v>
      </c>
    </row>
    <row r="59" spans="1:6" ht="25.5" x14ac:dyDescent="0.2">
      <c r="A59" s="102"/>
      <c r="B59" s="54" t="s">
        <v>151</v>
      </c>
      <c r="C59" s="54">
        <v>7</v>
      </c>
      <c r="D59" s="103">
        <v>4121</v>
      </c>
      <c r="E59" s="55" t="s">
        <v>23</v>
      </c>
      <c r="F59" s="104" t="s">
        <v>36</v>
      </c>
    </row>
    <row r="60" spans="1:6" ht="25.5" x14ac:dyDescent="0.2">
      <c r="A60" s="102"/>
      <c r="B60" s="54" t="s">
        <v>151</v>
      </c>
      <c r="C60" s="54">
        <v>7</v>
      </c>
      <c r="D60" s="103">
        <v>200</v>
      </c>
      <c r="E60" s="55" t="s">
        <v>23</v>
      </c>
      <c r="F60" s="104" t="s">
        <v>162</v>
      </c>
    </row>
    <row r="61" spans="1:6" ht="25.5" x14ac:dyDescent="0.2">
      <c r="A61" s="102"/>
      <c r="B61" s="54" t="s">
        <v>151</v>
      </c>
      <c r="C61" s="54">
        <v>7</v>
      </c>
      <c r="D61" s="103">
        <v>150</v>
      </c>
      <c r="E61" s="55" t="s">
        <v>23</v>
      </c>
      <c r="F61" s="104" t="s">
        <v>163</v>
      </c>
    </row>
    <row r="62" spans="1:6" ht="25.5" x14ac:dyDescent="0.2">
      <c r="A62" s="102"/>
      <c r="B62" s="54" t="s">
        <v>151</v>
      </c>
      <c r="C62" s="54">
        <v>7</v>
      </c>
      <c r="D62" s="103">
        <v>518646</v>
      </c>
      <c r="E62" s="55" t="s">
        <v>23</v>
      </c>
      <c r="F62" s="104" t="s">
        <v>164</v>
      </c>
    </row>
    <row r="63" spans="1:6" x14ac:dyDescent="0.2">
      <c r="A63" s="102"/>
      <c r="B63" s="54"/>
      <c r="C63" s="54"/>
      <c r="D63" s="103"/>
      <c r="E63" s="55"/>
      <c r="F63" s="104"/>
    </row>
    <row r="64" spans="1:6" x14ac:dyDescent="0.2">
      <c r="A64" s="102"/>
      <c r="B64" s="54"/>
      <c r="C64" s="54"/>
      <c r="D64" s="103"/>
      <c r="E64" s="55"/>
      <c r="F64" s="104"/>
    </row>
    <row r="65" spans="1:8" x14ac:dyDescent="0.2">
      <c r="A65" s="102"/>
      <c r="B65" s="54"/>
      <c r="C65" s="54"/>
      <c r="D65" s="103"/>
      <c r="E65" s="55"/>
      <c r="F65" s="104"/>
    </row>
    <row r="66" spans="1:8" x14ac:dyDescent="0.2">
      <c r="A66" s="102"/>
      <c r="B66" s="54"/>
      <c r="C66" s="54"/>
      <c r="E66" s="141"/>
      <c r="F66" s="142"/>
    </row>
    <row r="67" spans="1:8" x14ac:dyDescent="0.2">
      <c r="A67" s="102"/>
      <c r="B67" s="54"/>
      <c r="C67" s="54"/>
      <c r="D67" s="142"/>
      <c r="E67" s="142"/>
      <c r="F67" s="142"/>
    </row>
    <row r="68" spans="1:8" x14ac:dyDescent="0.2">
      <c r="A68" s="102"/>
      <c r="B68" s="54"/>
      <c r="C68" s="54"/>
      <c r="E68" s="141"/>
      <c r="F68" s="142"/>
    </row>
    <row r="69" spans="1:8" x14ac:dyDescent="0.2">
      <c r="A69" s="58" t="s">
        <v>11</v>
      </c>
      <c r="B69" s="54"/>
      <c r="C69" s="54"/>
      <c r="D69" s="105">
        <f>SUM(D9:D65)</f>
        <v>1335003</v>
      </c>
      <c r="E69" s="55" t="s">
        <v>23</v>
      </c>
      <c r="F69" s="106" t="s">
        <v>23</v>
      </c>
    </row>
    <row r="70" spans="1:8" x14ac:dyDescent="0.2">
      <c r="A70" s="107" t="s">
        <v>23</v>
      </c>
      <c r="B70" s="54"/>
      <c r="C70" s="54"/>
      <c r="D70" s="54" t="s">
        <v>23</v>
      </c>
      <c r="E70" s="55">
        <f>(D69)+D8</f>
        <v>9419477</v>
      </c>
      <c r="F70" s="106" t="s">
        <v>23</v>
      </c>
      <c r="G70" s="135"/>
      <c r="H70" s="136"/>
    </row>
    <row r="71" spans="1:8" x14ac:dyDescent="0.2">
      <c r="A71" s="108" t="s">
        <v>44</v>
      </c>
      <c r="B71" s="54" t="s">
        <v>151</v>
      </c>
      <c r="C71" s="54"/>
      <c r="D71" s="109">
        <v>389924</v>
      </c>
      <c r="E71" s="55" t="s">
        <v>23</v>
      </c>
      <c r="F71" s="106" t="s">
        <v>23</v>
      </c>
    </row>
    <row r="72" spans="1:8" ht="28.5" customHeight="1" x14ac:dyDescent="0.2">
      <c r="A72" s="110" t="s">
        <v>45</v>
      </c>
      <c r="B72" s="54" t="s">
        <v>151</v>
      </c>
      <c r="C72" s="54">
        <v>7</v>
      </c>
      <c r="D72" s="111">
        <v>25847</v>
      </c>
      <c r="E72" s="55" t="s">
        <v>23</v>
      </c>
      <c r="F72" s="112" t="s">
        <v>67</v>
      </c>
    </row>
    <row r="73" spans="1:8" ht="25.5" x14ac:dyDescent="0.2">
      <c r="A73" s="107" t="s">
        <v>23</v>
      </c>
      <c r="B73" s="54" t="s">
        <v>151</v>
      </c>
      <c r="C73" s="54">
        <v>7</v>
      </c>
      <c r="D73" s="111">
        <v>161</v>
      </c>
      <c r="E73" s="55" t="s">
        <v>23</v>
      </c>
      <c r="F73" s="112" t="s">
        <v>67</v>
      </c>
    </row>
    <row r="74" spans="1:8" x14ac:dyDescent="0.2">
      <c r="A74" s="107" t="s">
        <v>23</v>
      </c>
      <c r="B74" s="54" t="s">
        <v>151</v>
      </c>
      <c r="C74" s="54">
        <v>7</v>
      </c>
      <c r="D74" s="111">
        <v>4306</v>
      </c>
      <c r="E74" s="55" t="s">
        <v>23</v>
      </c>
      <c r="F74" s="60" t="s">
        <v>31</v>
      </c>
    </row>
    <row r="75" spans="1:8" ht="25.5" x14ac:dyDescent="0.2">
      <c r="A75" s="107" t="s">
        <v>23</v>
      </c>
      <c r="B75" s="54" t="s">
        <v>151</v>
      </c>
      <c r="C75" s="54">
        <v>7</v>
      </c>
      <c r="D75" s="111">
        <v>141</v>
      </c>
      <c r="E75" s="55" t="s">
        <v>23</v>
      </c>
      <c r="F75" s="60" t="s">
        <v>67</v>
      </c>
    </row>
    <row r="76" spans="1:8" ht="25.5" x14ac:dyDescent="0.2">
      <c r="A76" s="107"/>
      <c r="B76" s="54" t="s">
        <v>151</v>
      </c>
      <c r="C76" s="54">
        <v>7</v>
      </c>
      <c r="D76" s="111">
        <v>202</v>
      </c>
      <c r="E76" s="55"/>
      <c r="F76" s="60" t="s">
        <v>36</v>
      </c>
    </row>
    <row r="77" spans="1:8" ht="25.5" x14ac:dyDescent="0.2">
      <c r="A77" s="107" t="s">
        <v>23</v>
      </c>
      <c r="B77" s="54" t="s">
        <v>151</v>
      </c>
      <c r="C77" s="54">
        <v>7</v>
      </c>
      <c r="D77" s="111">
        <v>202</v>
      </c>
      <c r="E77" s="55" t="s">
        <v>23</v>
      </c>
      <c r="F77" s="60" t="s">
        <v>36</v>
      </c>
    </row>
    <row r="78" spans="1:8" ht="25.5" x14ac:dyDescent="0.2">
      <c r="A78" s="107" t="s">
        <v>23</v>
      </c>
      <c r="B78" s="54" t="s">
        <v>151</v>
      </c>
      <c r="C78" s="54">
        <v>7</v>
      </c>
      <c r="D78" s="111">
        <v>191</v>
      </c>
      <c r="E78" s="55" t="s">
        <v>23</v>
      </c>
      <c r="F78" s="60" t="s">
        <v>36</v>
      </c>
    </row>
    <row r="79" spans="1:8" ht="25.5" x14ac:dyDescent="0.2">
      <c r="A79" s="107"/>
      <c r="B79" s="54" t="s">
        <v>151</v>
      </c>
      <c r="C79" s="54">
        <v>7</v>
      </c>
      <c r="D79" s="111">
        <v>182</v>
      </c>
      <c r="E79" s="55"/>
      <c r="F79" s="60" t="s">
        <v>36</v>
      </c>
    </row>
    <row r="80" spans="1:8" ht="25.5" x14ac:dyDescent="0.2">
      <c r="A80" s="107"/>
      <c r="B80" s="54" t="s">
        <v>151</v>
      </c>
      <c r="C80" s="54">
        <v>7</v>
      </c>
      <c r="D80" s="111">
        <v>161</v>
      </c>
      <c r="E80" s="55"/>
      <c r="F80" s="60" t="s">
        <v>36</v>
      </c>
    </row>
    <row r="81" spans="1:6" ht="25.5" x14ac:dyDescent="0.2">
      <c r="A81" s="107"/>
      <c r="B81" s="54" t="s">
        <v>151</v>
      </c>
      <c r="C81" s="54">
        <v>7</v>
      </c>
      <c r="D81" s="111">
        <v>181</v>
      </c>
      <c r="E81" s="55"/>
      <c r="F81" s="60" t="s">
        <v>36</v>
      </c>
    </row>
    <row r="82" spans="1:6" ht="25.5" x14ac:dyDescent="0.2">
      <c r="A82" s="107"/>
      <c r="B82" s="54" t="s">
        <v>151</v>
      </c>
      <c r="C82" s="54">
        <v>7</v>
      </c>
      <c r="D82" s="111">
        <v>181</v>
      </c>
      <c r="E82" s="55"/>
      <c r="F82" s="60" t="s">
        <v>36</v>
      </c>
    </row>
    <row r="83" spans="1:6" ht="25.5" x14ac:dyDescent="0.2">
      <c r="A83" s="107"/>
      <c r="B83" s="54" t="s">
        <v>151</v>
      </c>
      <c r="C83" s="54">
        <v>7</v>
      </c>
      <c r="D83" s="111">
        <v>159</v>
      </c>
      <c r="E83" s="55"/>
      <c r="F83" s="60" t="s">
        <v>36</v>
      </c>
    </row>
    <row r="84" spans="1:6" ht="25.5" x14ac:dyDescent="0.2">
      <c r="A84" s="107"/>
      <c r="B84" s="54" t="s">
        <v>151</v>
      </c>
      <c r="C84" s="54">
        <v>7</v>
      </c>
      <c r="D84" s="111">
        <v>119</v>
      </c>
      <c r="E84" s="55"/>
      <c r="F84" s="60" t="s">
        <v>36</v>
      </c>
    </row>
    <row r="85" spans="1:6" ht="25.5" x14ac:dyDescent="0.2">
      <c r="A85" s="107"/>
      <c r="B85" s="54" t="s">
        <v>151</v>
      </c>
      <c r="C85" s="54">
        <v>7</v>
      </c>
      <c r="D85" s="111">
        <v>180</v>
      </c>
      <c r="E85" s="55"/>
      <c r="F85" s="60" t="s">
        <v>36</v>
      </c>
    </row>
    <row r="86" spans="1:6" ht="25.5" x14ac:dyDescent="0.2">
      <c r="A86" s="107"/>
      <c r="B86" s="54" t="s">
        <v>151</v>
      </c>
      <c r="C86" s="54">
        <v>7</v>
      </c>
      <c r="D86" s="111">
        <v>109</v>
      </c>
      <c r="E86" s="55"/>
      <c r="F86" s="60" t="s">
        <v>36</v>
      </c>
    </row>
    <row r="87" spans="1:6" ht="25.5" x14ac:dyDescent="0.2">
      <c r="A87" s="107"/>
      <c r="B87" s="54" t="s">
        <v>151</v>
      </c>
      <c r="C87" s="54">
        <v>7</v>
      </c>
      <c r="D87" s="111">
        <v>182</v>
      </c>
      <c r="E87" s="55"/>
      <c r="F87" s="60" t="s">
        <v>36</v>
      </c>
    </row>
    <row r="88" spans="1:6" ht="25.5" x14ac:dyDescent="0.2">
      <c r="A88" s="107"/>
      <c r="B88" s="54" t="s">
        <v>151</v>
      </c>
      <c r="C88" s="54">
        <v>7</v>
      </c>
      <c r="D88" s="111">
        <v>169</v>
      </c>
      <c r="E88" s="55"/>
      <c r="F88" s="60" t="s">
        <v>36</v>
      </c>
    </row>
    <row r="89" spans="1:6" ht="25.5" x14ac:dyDescent="0.2">
      <c r="A89" s="107"/>
      <c r="B89" s="54" t="s">
        <v>151</v>
      </c>
      <c r="C89" s="54">
        <v>7</v>
      </c>
      <c r="D89" s="111">
        <v>143</v>
      </c>
      <c r="E89" s="55"/>
      <c r="F89" s="60" t="s">
        <v>36</v>
      </c>
    </row>
    <row r="90" spans="1:6" ht="25.5" x14ac:dyDescent="0.2">
      <c r="A90" s="107"/>
      <c r="B90" s="54" t="s">
        <v>151</v>
      </c>
      <c r="C90" s="54">
        <v>7</v>
      </c>
      <c r="D90" s="111">
        <v>181</v>
      </c>
      <c r="E90" s="55"/>
      <c r="F90" s="60" t="s">
        <v>36</v>
      </c>
    </row>
    <row r="91" spans="1:6" ht="25.5" x14ac:dyDescent="0.2">
      <c r="A91" s="107"/>
      <c r="B91" s="54" t="s">
        <v>151</v>
      </c>
      <c r="C91" s="54">
        <v>7</v>
      </c>
      <c r="D91" s="111">
        <v>202</v>
      </c>
      <c r="E91" s="55"/>
      <c r="F91" s="60" t="s">
        <v>36</v>
      </c>
    </row>
    <row r="92" spans="1:6" ht="25.5" x14ac:dyDescent="0.2">
      <c r="A92" s="107" t="s">
        <v>23</v>
      </c>
      <c r="B92" s="54" t="s">
        <v>151</v>
      </c>
      <c r="C92" s="54">
        <v>7</v>
      </c>
      <c r="D92" s="111">
        <v>169</v>
      </c>
      <c r="E92" s="55" t="s">
        <v>23</v>
      </c>
      <c r="F92" s="60" t="s">
        <v>36</v>
      </c>
    </row>
    <row r="93" spans="1:6" ht="25.5" x14ac:dyDescent="0.2">
      <c r="A93" s="107" t="s">
        <v>23</v>
      </c>
      <c r="B93" s="54" t="s">
        <v>151</v>
      </c>
      <c r="C93" s="54">
        <v>7</v>
      </c>
      <c r="D93" s="111">
        <v>153</v>
      </c>
      <c r="E93" s="55" t="s">
        <v>23</v>
      </c>
      <c r="F93" s="60" t="s">
        <v>36</v>
      </c>
    </row>
    <row r="94" spans="1:6" ht="25.5" x14ac:dyDescent="0.2">
      <c r="A94" s="107"/>
      <c r="B94" s="54" t="s">
        <v>151</v>
      </c>
      <c r="C94" s="54">
        <v>7</v>
      </c>
      <c r="D94" s="111">
        <v>179</v>
      </c>
      <c r="E94" s="55"/>
      <c r="F94" s="60" t="s">
        <v>36</v>
      </c>
    </row>
    <row r="95" spans="1:6" ht="25.5" x14ac:dyDescent="0.2">
      <c r="A95" s="107"/>
      <c r="B95" s="54" t="s">
        <v>151</v>
      </c>
      <c r="C95" s="54">
        <v>7</v>
      </c>
      <c r="D95" s="111">
        <v>202</v>
      </c>
      <c r="E95" s="55"/>
      <c r="F95" s="60" t="s">
        <v>36</v>
      </c>
    </row>
    <row r="96" spans="1:6" ht="25.5" x14ac:dyDescent="0.2">
      <c r="A96" s="107"/>
      <c r="B96" s="54" t="s">
        <v>151</v>
      </c>
      <c r="C96" s="54">
        <v>7</v>
      </c>
      <c r="D96" s="111">
        <v>160</v>
      </c>
      <c r="E96" s="55"/>
      <c r="F96" s="60" t="s">
        <v>36</v>
      </c>
    </row>
    <row r="97" spans="1:20" ht="25.5" x14ac:dyDescent="0.2">
      <c r="A97" s="107"/>
      <c r="B97" s="54" t="s">
        <v>151</v>
      </c>
      <c r="C97" s="54">
        <v>7</v>
      </c>
      <c r="D97" s="111">
        <v>191</v>
      </c>
      <c r="E97" s="55" t="s">
        <v>23</v>
      </c>
      <c r="F97" s="60" t="s">
        <v>36</v>
      </c>
    </row>
    <row r="98" spans="1:20" ht="25.5" x14ac:dyDescent="0.2">
      <c r="A98" s="107"/>
      <c r="B98" s="54" t="s">
        <v>151</v>
      </c>
      <c r="C98" s="54">
        <v>7</v>
      </c>
      <c r="D98" s="111">
        <v>129</v>
      </c>
      <c r="E98" s="55" t="s">
        <v>23</v>
      </c>
      <c r="F98" s="60" t="s">
        <v>36</v>
      </c>
    </row>
    <row r="99" spans="1:20" ht="25.5" x14ac:dyDescent="0.2">
      <c r="A99" s="107"/>
      <c r="B99" s="54" t="s">
        <v>151</v>
      </c>
      <c r="C99" s="54">
        <v>7</v>
      </c>
      <c r="D99" s="111">
        <v>151</v>
      </c>
      <c r="E99" s="55"/>
      <c r="F99" s="60" t="s">
        <v>36</v>
      </c>
    </row>
    <row r="100" spans="1:20" ht="25.5" x14ac:dyDescent="0.2">
      <c r="A100" s="107"/>
      <c r="B100" s="54" t="s">
        <v>151</v>
      </c>
      <c r="C100" s="54">
        <v>7</v>
      </c>
      <c r="D100" s="111">
        <v>180</v>
      </c>
      <c r="E100" s="55"/>
      <c r="F100" s="60" t="s">
        <v>36</v>
      </c>
    </row>
    <row r="101" spans="1:20" ht="25.5" x14ac:dyDescent="0.2">
      <c r="A101" s="107"/>
      <c r="B101" s="54" t="s">
        <v>151</v>
      </c>
      <c r="C101" s="54">
        <v>7</v>
      </c>
      <c r="D101" s="111">
        <v>171</v>
      </c>
      <c r="E101" s="55"/>
      <c r="F101" s="60" t="s">
        <v>36</v>
      </c>
    </row>
    <row r="102" spans="1:20" ht="25.5" x14ac:dyDescent="0.2">
      <c r="A102" s="107"/>
      <c r="B102" s="54" t="s">
        <v>151</v>
      </c>
      <c r="C102" s="54">
        <v>7</v>
      </c>
      <c r="D102" s="111">
        <v>192</v>
      </c>
      <c r="E102" s="55"/>
      <c r="F102" s="60" t="s">
        <v>36</v>
      </c>
    </row>
    <row r="103" spans="1:20" ht="25.5" x14ac:dyDescent="0.2">
      <c r="A103" s="107"/>
      <c r="B103" s="54" t="s">
        <v>151</v>
      </c>
      <c r="C103" s="54">
        <v>7</v>
      </c>
      <c r="D103" s="111">
        <v>202</v>
      </c>
      <c r="E103" s="55"/>
      <c r="F103" s="60" t="s">
        <v>36</v>
      </c>
    </row>
    <row r="104" spans="1:20" ht="25.5" x14ac:dyDescent="0.2">
      <c r="A104" s="107"/>
      <c r="B104" s="54" t="s">
        <v>151</v>
      </c>
      <c r="C104" s="54">
        <v>7</v>
      </c>
      <c r="D104" s="111">
        <v>180</v>
      </c>
      <c r="E104" s="55"/>
      <c r="F104" s="60" t="s">
        <v>36</v>
      </c>
    </row>
    <row r="105" spans="1:20" ht="25.5" x14ac:dyDescent="0.2">
      <c r="A105" s="107"/>
      <c r="B105" s="54" t="s">
        <v>151</v>
      </c>
      <c r="C105" s="54">
        <v>7</v>
      </c>
      <c r="D105" s="111">
        <v>22398</v>
      </c>
      <c r="E105" s="55"/>
      <c r="F105" s="60" t="s">
        <v>36</v>
      </c>
    </row>
    <row r="106" spans="1:20" ht="25.5" x14ac:dyDescent="0.2">
      <c r="A106" s="107" t="s">
        <v>23</v>
      </c>
      <c r="B106" s="54" t="s">
        <v>151</v>
      </c>
      <c r="C106" s="54">
        <v>7</v>
      </c>
      <c r="D106" s="111">
        <v>158</v>
      </c>
      <c r="E106" s="55" t="s">
        <v>23</v>
      </c>
      <c r="F106" s="60" t="s">
        <v>36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07" t="s">
        <v>23</v>
      </c>
      <c r="B107" s="54" t="s">
        <v>151</v>
      </c>
      <c r="C107" s="54">
        <v>7</v>
      </c>
      <c r="D107" s="111">
        <v>5760</v>
      </c>
      <c r="E107" s="55" t="s">
        <v>23</v>
      </c>
      <c r="F107" s="60" t="s">
        <v>67</v>
      </c>
      <c r="N107" s="21"/>
      <c r="O107" s="21"/>
      <c r="P107" s="21"/>
      <c r="Q107" s="21"/>
      <c r="R107" s="21"/>
      <c r="S107" s="21"/>
      <c r="T107" s="21"/>
    </row>
    <row r="108" spans="1:20" x14ac:dyDescent="0.2">
      <c r="A108" s="107"/>
      <c r="B108" s="54"/>
      <c r="C108" s="54"/>
      <c r="D108" s="111"/>
      <c r="E108" s="55"/>
      <c r="F108" s="60"/>
      <c r="N108" s="21"/>
      <c r="O108" s="21"/>
      <c r="P108" s="21"/>
      <c r="Q108" s="21"/>
      <c r="R108" s="21"/>
      <c r="S108" s="21"/>
      <c r="T108" s="21"/>
    </row>
    <row r="109" spans="1:20" x14ac:dyDescent="0.2">
      <c r="A109" s="107"/>
      <c r="B109" s="54"/>
      <c r="C109" s="54"/>
      <c r="D109" s="111"/>
      <c r="E109" s="55"/>
      <c r="F109" s="60"/>
      <c r="N109" s="21"/>
      <c r="O109" s="21"/>
      <c r="P109" s="21"/>
      <c r="Q109" s="21"/>
      <c r="R109" s="21"/>
      <c r="S109" s="21"/>
      <c r="T109" s="21"/>
    </row>
    <row r="110" spans="1:20" x14ac:dyDescent="0.2">
      <c r="A110" s="107"/>
      <c r="B110" s="54"/>
      <c r="C110" s="54"/>
      <c r="D110" s="111"/>
      <c r="E110" s="55"/>
      <c r="F110" s="60"/>
      <c r="N110" s="21"/>
      <c r="O110" s="21"/>
      <c r="P110" s="21"/>
      <c r="Q110" s="21"/>
      <c r="R110" s="21"/>
      <c r="S110" s="21"/>
      <c r="T110" s="21"/>
    </row>
    <row r="111" spans="1:20" x14ac:dyDescent="0.2">
      <c r="A111" s="110" t="s">
        <v>46</v>
      </c>
      <c r="B111" s="54" t="s">
        <v>151</v>
      </c>
      <c r="C111" s="54" t="s">
        <v>23</v>
      </c>
      <c r="D111" s="113">
        <f>SUM(D72:D110)</f>
        <v>63774</v>
      </c>
      <c r="E111" s="55" t="s">
        <v>23</v>
      </c>
      <c r="F111" s="106" t="s">
        <v>23</v>
      </c>
      <c r="N111" s="21"/>
    </row>
    <row r="112" spans="1:20" x14ac:dyDescent="0.2">
      <c r="A112" s="107" t="s">
        <v>23</v>
      </c>
      <c r="B112" s="54" t="s">
        <v>151</v>
      </c>
      <c r="C112" s="54" t="s">
        <v>23</v>
      </c>
      <c r="D112" s="54" t="s">
        <v>23</v>
      </c>
      <c r="E112" s="55">
        <f>SUM(D71)+D111</f>
        <v>453698</v>
      </c>
      <c r="F112" s="114" t="s">
        <v>23</v>
      </c>
      <c r="G112" s="21"/>
      <c r="H112" s="21"/>
      <c r="I112" s="21"/>
      <c r="J112" s="21"/>
      <c r="K112" s="21"/>
      <c r="L112" s="21"/>
      <c r="M112" s="21"/>
      <c r="N112" s="21"/>
    </row>
    <row r="113" spans="1:6" x14ac:dyDescent="0.2">
      <c r="A113" s="115" t="s">
        <v>24</v>
      </c>
      <c r="B113" s="54" t="s">
        <v>151</v>
      </c>
      <c r="C113" s="116" t="s">
        <v>23</v>
      </c>
      <c r="D113" s="105">
        <v>1433177</v>
      </c>
      <c r="E113" s="55" t="s">
        <v>23</v>
      </c>
      <c r="F113" s="114" t="s">
        <v>23</v>
      </c>
    </row>
    <row r="114" spans="1:6" ht="25.5" x14ac:dyDescent="0.2">
      <c r="A114" s="117" t="s">
        <v>25</v>
      </c>
      <c r="B114" s="54" t="s">
        <v>151</v>
      </c>
      <c r="C114" s="54">
        <v>7</v>
      </c>
      <c r="D114" s="103">
        <v>96904</v>
      </c>
      <c r="E114" s="55" t="s">
        <v>23</v>
      </c>
      <c r="F114" s="118" t="s">
        <v>67</v>
      </c>
    </row>
    <row r="115" spans="1:6" ht="25.5" x14ac:dyDescent="0.2">
      <c r="A115" s="119"/>
      <c r="B115" s="54" t="s">
        <v>151</v>
      </c>
      <c r="C115" s="54">
        <v>7</v>
      </c>
      <c r="D115" s="103">
        <v>24813</v>
      </c>
      <c r="E115" s="55"/>
      <c r="F115" s="118" t="s">
        <v>67</v>
      </c>
    </row>
    <row r="116" spans="1:6" x14ac:dyDescent="0.2">
      <c r="A116" s="117" t="s">
        <v>23</v>
      </c>
      <c r="B116" s="54" t="s">
        <v>151</v>
      </c>
      <c r="C116" s="54">
        <v>7</v>
      </c>
      <c r="D116" s="103">
        <v>16677</v>
      </c>
      <c r="E116" s="55" t="s">
        <v>23</v>
      </c>
      <c r="F116" s="118" t="s">
        <v>31</v>
      </c>
    </row>
    <row r="117" spans="1:6" ht="25.5" x14ac:dyDescent="0.2">
      <c r="A117" s="117" t="s">
        <v>23</v>
      </c>
      <c r="B117" s="54" t="s">
        <v>151</v>
      </c>
      <c r="C117" s="54">
        <v>7</v>
      </c>
      <c r="D117" s="103">
        <v>85369</v>
      </c>
      <c r="E117" s="55" t="s">
        <v>23</v>
      </c>
      <c r="F117" s="118" t="s">
        <v>32</v>
      </c>
    </row>
    <row r="118" spans="1:6" ht="25.5" x14ac:dyDescent="0.2">
      <c r="A118" s="117"/>
      <c r="B118" s="54" t="s">
        <v>151</v>
      </c>
      <c r="C118" s="54">
        <v>7</v>
      </c>
      <c r="D118" s="103">
        <v>292</v>
      </c>
      <c r="E118" s="55" t="s">
        <v>23</v>
      </c>
      <c r="F118" s="118" t="s">
        <v>47</v>
      </c>
    </row>
    <row r="119" spans="1:6" ht="25.5" x14ac:dyDescent="0.2">
      <c r="A119" s="117"/>
      <c r="B119" s="54" t="s">
        <v>151</v>
      </c>
      <c r="C119" s="54">
        <v>7</v>
      </c>
      <c r="D119" s="103">
        <v>721</v>
      </c>
      <c r="E119" s="55" t="s">
        <v>23</v>
      </c>
      <c r="F119" s="118" t="s">
        <v>47</v>
      </c>
    </row>
    <row r="120" spans="1:6" ht="25.5" x14ac:dyDescent="0.2">
      <c r="A120" s="117"/>
      <c r="B120" s="54" t="s">
        <v>151</v>
      </c>
      <c r="C120" s="54">
        <v>7</v>
      </c>
      <c r="D120" s="103">
        <v>616</v>
      </c>
      <c r="E120" s="55" t="s">
        <v>23</v>
      </c>
      <c r="F120" s="118" t="s">
        <v>36</v>
      </c>
    </row>
    <row r="121" spans="1:6" ht="25.5" x14ac:dyDescent="0.2">
      <c r="A121" s="117" t="s">
        <v>23</v>
      </c>
      <c r="B121" s="54" t="s">
        <v>151</v>
      </c>
      <c r="C121" s="54">
        <v>7</v>
      </c>
      <c r="D121" s="103">
        <v>769</v>
      </c>
      <c r="E121" s="55" t="s">
        <v>23</v>
      </c>
      <c r="F121" s="118" t="s">
        <v>47</v>
      </c>
    </row>
    <row r="122" spans="1:6" ht="25.5" x14ac:dyDescent="0.2">
      <c r="A122" s="117" t="s">
        <v>23</v>
      </c>
      <c r="B122" s="54" t="s">
        <v>151</v>
      </c>
      <c r="C122" s="54">
        <v>7</v>
      </c>
      <c r="D122" s="103">
        <v>649</v>
      </c>
      <c r="E122" s="55" t="s">
        <v>23</v>
      </c>
      <c r="F122" s="118" t="s">
        <v>47</v>
      </c>
    </row>
    <row r="123" spans="1:6" ht="25.5" x14ac:dyDescent="0.2">
      <c r="A123" s="117" t="s">
        <v>23</v>
      </c>
      <c r="B123" s="54" t="s">
        <v>151</v>
      </c>
      <c r="C123" s="54">
        <v>7</v>
      </c>
      <c r="D123" s="103">
        <v>657</v>
      </c>
      <c r="E123" s="55" t="s">
        <v>23</v>
      </c>
      <c r="F123" s="118" t="s">
        <v>36</v>
      </c>
    </row>
    <row r="124" spans="1:6" ht="25.5" x14ac:dyDescent="0.2">
      <c r="A124" s="120" t="s">
        <v>23</v>
      </c>
      <c r="B124" s="54" t="s">
        <v>151</v>
      </c>
      <c r="C124" s="54">
        <v>7</v>
      </c>
      <c r="D124" s="121">
        <v>524</v>
      </c>
      <c r="E124" s="122" t="s">
        <v>23</v>
      </c>
      <c r="F124" s="123" t="s">
        <v>36</v>
      </c>
    </row>
    <row r="125" spans="1:6" ht="25.5" x14ac:dyDescent="0.2">
      <c r="A125" s="120"/>
      <c r="B125" s="54" t="s">
        <v>151</v>
      </c>
      <c r="C125" s="54">
        <v>7</v>
      </c>
      <c r="D125" s="121">
        <v>649</v>
      </c>
      <c r="E125" s="122" t="s">
        <v>23</v>
      </c>
      <c r="F125" s="123" t="s">
        <v>47</v>
      </c>
    </row>
    <row r="126" spans="1:6" ht="25.5" x14ac:dyDescent="0.2">
      <c r="A126" s="120"/>
      <c r="B126" s="54" t="s">
        <v>151</v>
      </c>
      <c r="C126" s="54">
        <v>7</v>
      </c>
      <c r="D126" s="121">
        <v>649</v>
      </c>
      <c r="E126" s="122" t="s">
        <v>23</v>
      </c>
      <c r="F126" s="123" t="s">
        <v>36</v>
      </c>
    </row>
    <row r="127" spans="1:6" ht="25.5" x14ac:dyDescent="0.2">
      <c r="A127" s="117" t="s">
        <v>23</v>
      </c>
      <c r="B127" s="54" t="s">
        <v>151</v>
      </c>
      <c r="C127" s="54">
        <v>7</v>
      </c>
      <c r="D127" s="124">
        <v>685</v>
      </c>
      <c r="E127" s="55" t="s">
        <v>23</v>
      </c>
      <c r="F127" s="62" t="s">
        <v>36</v>
      </c>
    </row>
    <row r="128" spans="1:6" ht="25.5" x14ac:dyDescent="0.2">
      <c r="A128" s="117"/>
      <c r="B128" s="54" t="s">
        <v>151</v>
      </c>
      <c r="C128" s="54">
        <v>7</v>
      </c>
      <c r="D128" s="124">
        <v>564</v>
      </c>
      <c r="E128" s="55"/>
      <c r="F128" s="62" t="s">
        <v>36</v>
      </c>
    </row>
    <row r="129" spans="1:6" ht="25.5" x14ac:dyDescent="0.2">
      <c r="A129" s="117" t="s">
        <v>23</v>
      </c>
      <c r="B129" s="54" t="s">
        <v>151</v>
      </c>
      <c r="C129" s="54">
        <v>7</v>
      </c>
      <c r="D129" s="124">
        <v>687</v>
      </c>
      <c r="E129" s="55" t="s">
        <v>23</v>
      </c>
      <c r="F129" s="104" t="s">
        <v>36</v>
      </c>
    </row>
    <row r="130" spans="1:6" ht="25.5" x14ac:dyDescent="0.2">
      <c r="A130" s="117"/>
      <c r="B130" s="54" t="s">
        <v>151</v>
      </c>
      <c r="C130" s="54">
        <v>7</v>
      </c>
      <c r="D130" s="124">
        <v>606</v>
      </c>
      <c r="E130" s="55"/>
      <c r="F130" s="104" t="s">
        <v>36</v>
      </c>
    </row>
    <row r="131" spans="1:6" ht="25.5" x14ac:dyDescent="0.2">
      <c r="A131" s="117"/>
      <c r="B131" s="54" t="s">
        <v>151</v>
      </c>
      <c r="C131" s="54">
        <v>7</v>
      </c>
      <c r="D131" s="124">
        <v>978</v>
      </c>
      <c r="E131" s="55"/>
      <c r="F131" s="104" t="s">
        <v>47</v>
      </c>
    </row>
    <row r="132" spans="1:6" ht="25.5" x14ac:dyDescent="0.2">
      <c r="A132" s="117"/>
      <c r="B132" s="54" t="s">
        <v>151</v>
      </c>
      <c r="C132" s="54">
        <v>7</v>
      </c>
      <c r="D132" s="124">
        <v>491</v>
      </c>
      <c r="E132" s="55"/>
      <c r="F132" s="104" t="s">
        <v>36</v>
      </c>
    </row>
    <row r="133" spans="1:6" ht="25.5" x14ac:dyDescent="0.2">
      <c r="A133" s="117"/>
      <c r="B133" s="54" t="s">
        <v>151</v>
      </c>
      <c r="C133" s="54">
        <v>7</v>
      </c>
      <c r="D133" s="124">
        <v>689</v>
      </c>
      <c r="E133" s="55"/>
      <c r="F133" s="104" t="s">
        <v>47</v>
      </c>
    </row>
    <row r="134" spans="1:6" ht="25.5" x14ac:dyDescent="0.2">
      <c r="A134" s="117"/>
      <c r="B134" s="54" t="s">
        <v>151</v>
      </c>
      <c r="C134" s="54">
        <v>7</v>
      </c>
      <c r="D134" s="124">
        <v>354</v>
      </c>
      <c r="E134" s="55"/>
      <c r="F134" s="104" t="s">
        <v>36</v>
      </c>
    </row>
    <row r="135" spans="1:6" ht="25.5" x14ac:dyDescent="0.2">
      <c r="A135" s="117"/>
      <c r="B135" s="54" t="s">
        <v>151</v>
      </c>
      <c r="C135" s="54">
        <v>7</v>
      </c>
      <c r="D135" s="124">
        <v>757</v>
      </c>
      <c r="E135" s="55"/>
      <c r="F135" s="104" t="s">
        <v>47</v>
      </c>
    </row>
    <row r="136" spans="1:6" ht="25.5" x14ac:dyDescent="0.2">
      <c r="A136" s="117"/>
      <c r="B136" s="54" t="s">
        <v>151</v>
      </c>
      <c r="C136" s="54">
        <v>7</v>
      </c>
      <c r="D136" s="124">
        <v>527</v>
      </c>
      <c r="E136" s="55"/>
      <c r="F136" s="104" t="s">
        <v>36</v>
      </c>
    </row>
    <row r="137" spans="1:6" ht="25.5" x14ac:dyDescent="0.2">
      <c r="A137" s="117"/>
      <c r="B137" s="54" t="s">
        <v>151</v>
      </c>
      <c r="C137" s="54">
        <v>7</v>
      </c>
      <c r="D137" s="124">
        <v>603</v>
      </c>
      <c r="E137" s="55"/>
      <c r="F137" s="104" t="s">
        <v>36</v>
      </c>
    </row>
    <row r="138" spans="1:6" ht="25.5" x14ac:dyDescent="0.2">
      <c r="A138" s="117"/>
      <c r="B138" s="54" t="s">
        <v>151</v>
      </c>
      <c r="C138" s="54">
        <v>7</v>
      </c>
      <c r="D138" s="124">
        <v>696</v>
      </c>
      <c r="E138" s="55"/>
      <c r="F138" s="104" t="s">
        <v>36</v>
      </c>
    </row>
    <row r="139" spans="1:6" ht="25.5" x14ac:dyDescent="0.2">
      <c r="A139" s="117"/>
      <c r="B139" s="54" t="s">
        <v>151</v>
      </c>
      <c r="C139" s="54">
        <v>7</v>
      </c>
      <c r="D139" s="124">
        <v>548</v>
      </c>
      <c r="E139" s="55"/>
      <c r="F139" s="104" t="s">
        <v>36</v>
      </c>
    </row>
    <row r="140" spans="1:6" ht="25.5" x14ac:dyDescent="0.2">
      <c r="A140" s="117"/>
      <c r="B140" s="54" t="s">
        <v>151</v>
      </c>
      <c r="C140" s="54">
        <v>7</v>
      </c>
      <c r="D140" s="124">
        <v>761</v>
      </c>
      <c r="E140" s="55"/>
      <c r="F140" s="104" t="s">
        <v>36</v>
      </c>
    </row>
    <row r="141" spans="1:6" ht="25.5" x14ac:dyDescent="0.2">
      <c r="A141" s="117"/>
      <c r="B141" s="54" t="s">
        <v>151</v>
      </c>
      <c r="C141" s="54">
        <v>7</v>
      </c>
      <c r="D141" s="124">
        <v>619</v>
      </c>
      <c r="E141" s="55"/>
      <c r="F141" s="104" t="s">
        <v>36</v>
      </c>
    </row>
    <row r="142" spans="1:6" ht="25.5" x14ac:dyDescent="0.2">
      <c r="A142" s="117"/>
      <c r="B142" s="54" t="s">
        <v>151</v>
      </c>
      <c r="C142" s="54">
        <v>7</v>
      </c>
      <c r="D142" s="124">
        <v>932</v>
      </c>
      <c r="E142" s="55"/>
      <c r="F142" s="104" t="s">
        <v>47</v>
      </c>
    </row>
    <row r="143" spans="1:6" ht="25.5" x14ac:dyDescent="0.2">
      <c r="A143" s="117"/>
      <c r="B143" s="54" t="s">
        <v>151</v>
      </c>
      <c r="C143" s="54">
        <v>7</v>
      </c>
      <c r="D143" s="124">
        <v>757</v>
      </c>
      <c r="E143" s="55"/>
      <c r="F143" s="104" t="s">
        <v>36</v>
      </c>
    </row>
    <row r="144" spans="1:6" ht="25.5" x14ac:dyDescent="0.2">
      <c r="A144" s="117"/>
      <c r="B144" s="54" t="s">
        <v>151</v>
      </c>
      <c r="C144" s="54">
        <v>7</v>
      </c>
      <c r="D144" s="124">
        <v>562</v>
      </c>
      <c r="E144" s="55"/>
      <c r="F144" s="104" t="s">
        <v>36</v>
      </c>
    </row>
    <row r="145" spans="1:8" ht="25.5" x14ac:dyDescent="0.2">
      <c r="A145" s="117"/>
      <c r="B145" s="54" t="s">
        <v>151</v>
      </c>
      <c r="C145" s="54">
        <v>7</v>
      </c>
      <c r="D145" s="124">
        <v>297</v>
      </c>
      <c r="E145" s="55"/>
      <c r="F145" s="104" t="s">
        <v>36</v>
      </c>
    </row>
    <row r="146" spans="1:8" ht="25.5" x14ac:dyDescent="0.2">
      <c r="A146" s="117"/>
      <c r="B146" s="54" t="s">
        <v>151</v>
      </c>
      <c r="C146" s="54">
        <v>7</v>
      </c>
      <c r="D146" s="124">
        <v>693</v>
      </c>
      <c r="E146" s="55"/>
      <c r="F146" s="104" t="s">
        <v>36</v>
      </c>
    </row>
    <row r="147" spans="1:8" ht="25.5" x14ac:dyDescent="0.2">
      <c r="A147" s="117"/>
      <c r="B147" s="54" t="s">
        <v>151</v>
      </c>
      <c r="C147" s="54">
        <v>7</v>
      </c>
      <c r="D147" s="124">
        <v>696</v>
      </c>
      <c r="E147" s="55"/>
      <c r="F147" s="104" t="s">
        <v>36</v>
      </c>
    </row>
    <row r="148" spans="1:8" ht="25.5" x14ac:dyDescent="0.2">
      <c r="A148" s="117"/>
      <c r="B148" s="54" t="s">
        <v>151</v>
      </c>
      <c r="C148" s="54">
        <v>7</v>
      </c>
      <c r="D148" s="124">
        <v>457</v>
      </c>
      <c r="E148" s="55"/>
      <c r="F148" s="104" t="s">
        <v>36</v>
      </c>
    </row>
    <row r="149" spans="1:8" ht="25.5" x14ac:dyDescent="0.2">
      <c r="A149" s="117"/>
      <c r="B149" s="54" t="s">
        <v>151</v>
      </c>
      <c r="C149" s="54">
        <v>7</v>
      </c>
      <c r="D149" s="124">
        <v>611</v>
      </c>
      <c r="E149" s="55"/>
      <c r="F149" s="104" t="s">
        <v>36</v>
      </c>
    </row>
    <row r="150" spans="1:8" x14ac:dyDescent="0.2">
      <c r="A150" s="117"/>
      <c r="B150" s="54" t="s">
        <v>151</v>
      </c>
      <c r="C150" s="54"/>
      <c r="D150" s="124"/>
      <c r="E150" s="55"/>
      <c r="F150" s="104"/>
    </row>
    <row r="151" spans="1:8" x14ac:dyDescent="0.2">
      <c r="A151" s="117"/>
      <c r="B151" s="54" t="s">
        <v>151</v>
      </c>
      <c r="C151" s="54"/>
      <c r="D151" s="124"/>
      <c r="E151" s="55"/>
      <c r="F151" s="104"/>
    </row>
    <row r="152" spans="1:8" x14ac:dyDescent="0.2">
      <c r="A152" s="117"/>
      <c r="B152" s="54" t="s">
        <v>151</v>
      </c>
      <c r="C152" s="54"/>
      <c r="D152" s="124"/>
      <c r="E152" s="55"/>
      <c r="F152" s="104"/>
    </row>
    <row r="153" spans="1:8" x14ac:dyDescent="0.2">
      <c r="A153" s="117"/>
      <c r="B153" s="54" t="s">
        <v>151</v>
      </c>
      <c r="C153" s="54"/>
      <c r="D153" s="124"/>
      <c r="E153" s="55"/>
      <c r="F153" s="104"/>
    </row>
    <row r="154" spans="1:8" x14ac:dyDescent="0.2">
      <c r="A154" s="117"/>
      <c r="B154" s="54" t="s">
        <v>151</v>
      </c>
      <c r="C154" s="54"/>
      <c r="D154" s="124"/>
      <c r="E154" s="55"/>
      <c r="F154" s="104"/>
    </row>
    <row r="155" spans="1:8" x14ac:dyDescent="0.2">
      <c r="A155" s="58" t="s">
        <v>26</v>
      </c>
      <c r="B155" s="54" t="s">
        <v>151</v>
      </c>
      <c r="C155" s="54"/>
      <c r="D155" s="125">
        <f>SUM(D114:D154)</f>
        <v>243859</v>
      </c>
      <c r="E155" s="55" t="s">
        <v>23</v>
      </c>
      <c r="F155" s="126" t="s">
        <v>23</v>
      </c>
    </row>
    <row r="156" spans="1:8" x14ac:dyDescent="0.2">
      <c r="A156" s="115"/>
      <c r="B156" s="54" t="s">
        <v>151</v>
      </c>
      <c r="C156" s="54" t="s">
        <v>23</v>
      </c>
      <c r="D156" s="54" t="s">
        <v>23</v>
      </c>
      <c r="E156" s="55">
        <f>SUM(D155)+D113</f>
        <v>1677036</v>
      </c>
      <c r="F156" s="126" t="s">
        <v>23</v>
      </c>
    </row>
    <row r="157" spans="1:8" x14ac:dyDescent="0.2">
      <c r="A157" s="127" t="s">
        <v>12</v>
      </c>
      <c r="B157" s="54" t="s">
        <v>151</v>
      </c>
      <c r="C157" s="54" t="s">
        <v>23</v>
      </c>
      <c r="D157" s="128">
        <v>42790</v>
      </c>
      <c r="E157" s="55" t="s">
        <v>23</v>
      </c>
      <c r="F157" s="114" t="s">
        <v>23</v>
      </c>
      <c r="G157" s="21"/>
      <c r="H157" s="21"/>
    </row>
    <row r="158" spans="1:8" ht="25.5" x14ac:dyDescent="0.2">
      <c r="A158" s="117" t="s">
        <v>13</v>
      </c>
      <c r="B158" s="54" t="s">
        <v>151</v>
      </c>
      <c r="C158" s="54">
        <v>7</v>
      </c>
      <c r="D158" s="129">
        <v>2983</v>
      </c>
      <c r="E158" s="55"/>
      <c r="F158" s="62" t="s">
        <v>67</v>
      </c>
      <c r="G158" s="21"/>
      <c r="H158" s="21"/>
    </row>
    <row r="159" spans="1:8" ht="25.5" x14ac:dyDescent="0.2">
      <c r="A159" s="117" t="s">
        <v>23</v>
      </c>
      <c r="B159" s="54" t="s">
        <v>151</v>
      </c>
      <c r="C159" s="54">
        <v>7</v>
      </c>
      <c r="D159" s="103">
        <v>1670</v>
      </c>
      <c r="E159" s="55"/>
      <c r="F159" s="62" t="s">
        <v>67</v>
      </c>
    </row>
    <row r="160" spans="1:8" x14ac:dyDescent="0.2">
      <c r="A160" s="117" t="s">
        <v>23</v>
      </c>
      <c r="B160" s="54" t="s">
        <v>151</v>
      </c>
      <c r="C160" s="54">
        <v>7</v>
      </c>
      <c r="D160" s="103">
        <v>423</v>
      </c>
      <c r="E160" s="55"/>
      <c r="F160" s="62" t="s">
        <v>31</v>
      </c>
    </row>
    <row r="161" spans="1:6" ht="25.5" x14ac:dyDescent="0.2">
      <c r="A161" s="117" t="s">
        <v>23</v>
      </c>
      <c r="B161" s="54" t="s">
        <v>151</v>
      </c>
      <c r="C161" s="54">
        <v>7</v>
      </c>
      <c r="D161" s="103">
        <v>2734</v>
      </c>
      <c r="E161" s="55"/>
      <c r="F161" s="104" t="s">
        <v>32</v>
      </c>
    </row>
    <row r="162" spans="1:6" x14ac:dyDescent="0.2">
      <c r="A162" s="58" t="s">
        <v>14</v>
      </c>
      <c r="B162" s="54" t="s">
        <v>151</v>
      </c>
      <c r="C162" s="54" t="s">
        <v>23</v>
      </c>
      <c r="D162" s="125">
        <f>SUM(D158:D161)</f>
        <v>7810</v>
      </c>
      <c r="E162" s="100" t="s">
        <v>23</v>
      </c>
      <c r="F162" s="130" t="s">
        <v>23</v>
      </c>
    </row>
    <row r="163" spans="1:6" x14ac:dyDescent="0.2">
      <c r="A163" s="53" t="s">
        <v>23</v>
      </c>
      <c r="B163" s="54" t="s">
        <v>151</v>
      </c>
      <c r="C163" s="54" t="s">
        <v>23</v>
      </c>
      <c r="D163" s="54" t="s">
        <v>23</v>
      </c>
      <c r="E163" s="56">
        <f>SUM(D162)+D157</f>
        <v>50600</v>
      </c>
      <c r="F163" s="130" t="s">
        <v>23</v>
      </c>
    </row>
    <row r="164" spans="1:6" x14ac:dyDescent="0.2">
      <c r="A164" s="67" t="s">
        <v>40</v>
      </c>
      <c r="B164" s="54" t="s">
        <v>151</v>
      </c>
      <c r="C164" s="54" t="s">
        <v>23</v>
      </c>
      <c r="D164" s="113">
        <v>275613</v>
      </c>
      <c r="E164" s="56" t="s">
        <v>23</v>
      </c>
      <c r="F164" s="130" t="s">
        <v>23</v>
      </c>
    </row>
    <row r="165" spans="1:6" x14ac:dyDescent="0.2">
      <c r="A165" s="131" t="s">
        <v>41</v>
      </c>
      <c r="B165" s="54" t="s">
        <v>151</v>
      </c>
      <c r="C165" s="54">
        <v>7</v>
      </c>
      <c r="D165" s="111">
        <v>20700</v>
      </c>
      <c r="E165" s="56" t="s">
        <v>23</v>
      </c>
      <c r="F165" s="57" t="s">
        <v>36</v>
      </c>
    </row>
    <row r="166" spans="1:6" x14ac:dyDescent="0.2">
      <c r="A166" s="131" t="s">
        <v>23</v>
      </c>
      <c r="B166" s="54" t="s">
        <v>151</v>
      </c>
      <c r="C166" s="54">
        <v>7</v>
      </c>
      <c r="D166" s="111">
        <v>3399</v>
      </c>
      <c r="E166" s="56" t="s">
        <v>23</v>
      </c>
      <c r="F166" s="60" t="s">
        <v>31</v>
      </c>
    </row>
    <row r="167" spans="1:6" ht="25.5" x14ac:dyDescent="0.2">
      <c r="A167" s="131" t="s">
        <v>23</v>
      </c>
      <c r="B167" s="54" t="s">
        <v>151</v>
      </c>
      <c r="C167" s="54">
        <v>7</v>
      </c>
      <c r="D167" s="111">
        <v>15741</v>
      </c>
      <c r="E167" s="56"/>
      <c r="F167" s="60" t="s">
        <v>32</v>
      </c>
    </row>
    <row r="168" spans="1:6" ht="25.5" x14ac:dyDescent="0.2">
      <c r="A168" s="131" t="s">
        <v>23</v>
      </c>
      <c r="B168" s="54" t="s">
        <v>151</v>
      </c>
      <c r="C168" s="54">
        <v>7</v>
      </c>
      <c r="D168" s="111">
        <v>16058</v>
      </c>
      <c r="E168" s="56" t="s">
        <v>23</v>
      </c>
      <c r="F168" s="60" t="s">
        <v>36</v>
      </c>
    </row>
    <row r="169" spans="1:6" ht="25.5" x14ac:dyDescent="0.2">
      <c r="A169" s="131"/>
      <c r="B169" s="54" t="s">
        <v>151</v>
      </c>
      <c r="C169" s="54">
        <v>7</v>
      </c>
      <c r="D169" s="111">
        <v>515</v>
      </c>
      <c r="E169" s="56"/>
      <c r="F169" s="60" t="s">
        <v>36</v>
      </c>
    </row>
    <row r="170" spans="1:6" ht="25.5" x14ac:dyDescent="0.2">
      <c r="A170" s="107" t="s">
        <v>23</v>
      </c>
      <c r="B170" s="54" t="s">
        <v>151</v>
      </c>
      <c r="C170" s="54">
        <v>7</v>
      </c>
      <c r="D170" s="111">
        <v>806</v>
      </c>
      <c r="E170" s="56"/>
      <c r="F170" s="60" t="s">
        <v>36</v>
      </c>
    </row>
    <row r="171" spans="1:6" x14ac:dyDescent="0.2">
      <c r="A171" s="107"/>
      <c r="B171" s="54" t="s">
        <v>151</v>
      </c>
      <c r="C171" s="54"/>
      <c r="D171" s="111"/>
      <c r="E171" s="56"/>
      <c r="F171" s="60"/>
    </row>
    <row r="172" spans="1:6" x14ac:dyDescent="0.2">
      <c r="A172" s="58" t="s">
        <v>42</v>
      </c>
      <c r="B172" s="54" t="s">
        <v>151</v>
      </c>
      <c r="C172" s="54" t="s">
        <v>23</v>
      </c>
      <c r="D172" s="113">
        <f>SUM(D165:D171)</f>
        <v>57219</v>
      </c>
      <c r="E172" s="56"/>
      <c r="F172" s="68" t="s">
        <v>23</v>
      </c>
    </row>
    <row r="173" spans="1:6" x14ac:dyDescent="0.2">
      <c r="A173" s="53" t="s">
        <v>23</v>
      </c>
      <c r="B173" s="54" t="s">
        <v>151</v>
      </c>
      <c r="C173" s="54" t="s">
        <v>23</v>
      </c>
      <c r="D173" s="54" t="s">
        <v>23</v>
      </c>
      <c r="E173" s="56">
        <f>D164+D172</f>
        <v>332832</v>
      </c>
      <c r="F173" s="68" t="s">
        <v>23</v>
      </c>
    </row>
    <row r="174" spans="1:6" x14ac:dyDescent="0.2">
      <c r="A174" s="67" t="s">
        <v>50</v>
      </c>
      <c r="B174" s="54" t="s">
        <v>151</v>
      </c>
      <c r="C174" s="54" t="s">
        <v>23</v>
      </c>
      <c r="D174" s="100">
        <v>88080.24</v>
      </c>
      <c r="E174" s="56" t="s">
        <v>23</v>
      </c>
      <c r="F174" s="68" t="s">
        <v>23</v>
      </c>
    </row>
    <row r="175" spans="1:6" x14ac:dyDescent="0.2">
      <c r="A175" s="67"/>
      <c r="B175" s="54" t="s">
        <v>151</v>
      </c>
      <c r="C175" s="54" t="s">
        <v>23</v>
      </c>
      <c r="D175" s="91"/>
      <c r="E175" s="139"/>
      <c r="F175" s="140"/>
    </row>
    <row r="176" spans="1:6" x14ac:dyDescent="0.2">
      <c r="A176" s="67"/>
      <c r="B176" s="54" t="s">
        <v>151</v>
      </c>
      <c r="C176" s="54" t="s">
        <v>23</v>
      </c>
      <c r="D176" s="91"/>
      <c r="E176" s="56"/>
      <c r="F176" s="68"/>
    </row>
    <row r="177" spans="1:6" x14ac:dyDescent="0.2">
      <c r="A177" s="67"/>
      <c r="B177" s="54" t="s">
        <v>151</v>
      </c>
      <c r="C177" s="54" t="s">
        <v>23</v>
      </c>
      <c r="D177" s="91"/>
      <c r="E177" s="56"/>
      <c r="F177" s="68"/>
    </row>
    <row r="178" spans="1:6" x14ac:dyDescent="0.2">
      <c r="A178" s="67"/>
      <c r="B178" s="54" t="s">
        <v>151</v>
      </c>
      <c r="C178" s="54" t="s">
        <v>23</v>
      </c>
      <c r="D178" s="91"/>
      <c r="E178" s="56"/>
      <c r="F178" s="68"/>
    </row>
    <row r="179" spans="1:6" x14ac:dyDescent="0.2">
      <c r="A179" s="67"/>
      <c r="B179" s="54" t="s">
        <v>151</v>
      </c>
      <c r="C179" s="54" t="s">
        <v>23</v>
      </c>
      <c r="D179" s="91">
        <v>-346.16</v>
      </c>
      <c r="E179" s="56"/>
      <c r="F179" s="68"/>
    </row>
    <row r="180" spans="1:6" x14ac:dyDescent="0.2">
      <c r="A180" s="67"/>
      <c r="B180" s="54"/>
      <c r="C180" s="53"/>
      <c r="D180" s="54"/>
      <c r="E180" s="56"/>
      <c r="F180" s="68"/>
    </row>
    <row r="181" spans="1:6" x14ac:dyDescent="0.2">
      <c r="A181" s="53" t="s">
        <v>23</v>
      </c>
      <c r="B181" s="54" t="s">
        <v>151</v>
      </c>
      <c r="C181" s="54"/>
      <c r="D181" s="54"/>
      <c r="E181" s="56" t="s">
        <v>23</v>
      </c>
      <c r="F181" s="68"/>
    </row>
    <row r="182" spans="1:6" x14ac:dyDescent="0.2">
      <c r="A182" s="58" t="s">
        <v>51</v>
      </c>
      <c r="B182" s="54" t="s">
        <v>151</v>
      </c>
      <c r="C182" s="54" t="s">
        <v>23</v>
      </c>
      <c r="D182" s="100">
        <f>D179</f>
        <v>-346.16</v>
      </c>
      <c r="E182" s="56" t="s">
        <v>23</v>
      </c>
      <c r="F182" s="68" t="s">
        <v>23</v>
      </c>
    </row>
    <row r="183" spans="1:6" x14ac:dyDescent="0.2">
      <c r="A183" s="53" t="s">
        <v>23</v>
      </c>
      <c r="B183" s="54" t="s">
        <v>151</v>
      </c>
      <c r="C183" s="54" t="s">
        <v>23</v>
      </c>
      <c r="D183" s="54" t="s">
        <v>23</v>
      </c>
      <c r="E183" s="56">
        <f>SUM(D174+D182)</f>
        <v>87734.080000000002</v>
      </c>
      <c r="F183" s="68" t="s">
        <v>23</v>
      </c>
    </row>
    <row r="184" spans="1:6" x14ac:dyDescent="0.2">
      <c r="A184" s="53" t="s">
        <v>269</v>
      </c>
      <c r="B184" s="54" t="s">
        <v>151</v>
      </c>
      <c r="C184" s="54">
        <v>22</v>
      </c>
      <c r="D184" s="171">
        <v>2724.87</v>
      </c>
      <c r="E184" s="56"/>
      <c r="F184" s="68"/>
    </row>
    <row r="185" spans="1:6" x14ac:dyDescent="0.2">
      <c r="A185" s="53"/>
      <c r="B185" s="54"/>
      <c r="C185" s="54"/>
      <c r="D185" s="54"/>
      <c r="E185" s="56"/>
      <c r="F185" s="68"/>
    </row>
    <row r="186" spans="1:6" x14ac:dyDescent="0.2">
      <c r="A186" s="53"/>
      <c r="B186" s="54"/>
      <c r="C186" s="54"/>
      <c r="D186" s="54"/>
      <c r="E186" s="56"/>
      <c r="F186" s="68"/>
    </row>
    <row r="187" spans="1:6" x14ac:dyDescent="0.2">
      <c r="A187" s="131" t="s">
        <v>270</v>
      </c>
      <c r="B187" s="54"/>
      <c r="C187" s="54"/>
      <c r="D187" s="161"/>
      <c r="E187" s="56">
        <v>2724.87</v>
      </c>
      <c r="F187" s="68"/>
    </row>
    <row r="188" spans="1:6" x14ac:dyDescent="0.2">
      <c r="A188" s="53"/>
      <c r="B188" s="54"/>
      <c r="C188" s="54"/>
      <c r="D188" s="54"/>
      <c r="E188" s="56"/>
      <c r="F188" s="68"/>
    </row>
    <row r="189" spans="1:6" x14ac:dyDescent="0.2">
      <c r="A189" s="67" t="s">
        <v>48</v>
      </c>
      <c r="B189" s="54" t="s">
        <v>151</v>
      </c>
      <c r="C189" s="54" t="s">
        <v>23</v>
      </c>
      <c r="D189" s="55">
        <v>310300</v>
      </c>
      <c r="E189" s="56" t="s">
        <v>23</v>
      </c>
      <c r="F189" s="68" t="s">
        <v>23</v>
      </c>
    </row>
    <row r="190" spans="1:6" x14ac:dyDescent="0.2">
      <c r="A190" s="53" t="s">
        <v>23</v>
      </c>
      <c r="B190" s="54" t="s">
        <v>151</v>
      </c>
      <c r="C190" s="54">
        <v>21</v>
      </c>
      <c r="D190" s="59">
        <v>11600</v>
      </c>
      <c r="E190" s="56" t="s">
        <v>23</v>
      </c>
      <c r="F190" s="60"/>
    </row>
    <row r="191" spans="1:6" x14ac:dyDescent="0.2">
      <c r="A191" s="53"/>
      <c r="B191" s="54" t="s">
        <v>151</v>
      </c>
      <c r="C191" s="54"/>
      <c r="D191" s="59"/>
      <c r="E191" s="56"/>
      <c r="F191" s="60"/>
    </row>
    <row r="192" spans="1:6" x14ac:dyDescent="0.2">
      <c r="A192" s="58" t="s">
        <v>49</v>
      </c>
      <c r="B192" s="54" t="s">
        <v>151</v>
      </c>
      <c r="C192" s="54"/>
      <c r="D192" s="55">
        <f>SUM(D190:D191)</f>
        <v>11600</v>
      </c>
      <c r="E192" s="56" t="s">
        <v>23</v>
      </c>
      <c r="F192" s="114" t="s">
        <v>23</v>
      </c>
    </row>
    <row r="193" spans="1:6" x14ac:dyDescent="0.2">
      <c r="A193" s="53" t="s">
        <v>23</v>
      </c>
      <c r="B193" s="54" t="s">
        <v>151</v>
      </c>
      <c r="C193" s="54" t="s">
        <v>23</v>
      </c>
      <c r="D193" s="59" t="s">
        <v>23</v>
      </c>
      <c r="E193" s="56">
        <f>D189+D192</f>
        <v>321900</v>
      </c>
      <c r="F193" s="114" t="s">
        <v>23</v>
      </c>
    </row>
    <row r="194" spans="1:6" x14ac:dyDescent="0.2">
      <c r="A194" s="115" t="s">
        <v>33</v>
      </c>
      <c r="B194" s="54" t="s">
        <v>151</v>
      </c>
      <c r="C194" s="54" t="s">
        <v>23</v>
      </c>
      <c r="D194" s="132">
        <v>229313.44</v>
      </c>
      <c r="E194" s="55" t="s">
        <v>23</v>
      </c>
      <c r="F194" s="106" t="s">
        <v>23</v>
      </c>
    </row>
    <row r="195" spans="1:6" ht="38.25" x14ac:dyDescent="0.2">
      <c r="A195" s="110" t="s">
        <v>35</v>
      </c>
      <c r="B195" s="54" t="s">
        <v>151</v>
      </c>
      <c r="C195" s="54">
        <v>7</v>
      </c>
      <c r="D195" s="133">
        <v>39812</v>
      </c>
      <c r="E195" s="55" t="s">
        <v>23</v>
      </c>
      <c r="F195" s="134" t="s">
        <v>43</v>
      </c>
    </row>
    <row r="196" spans="1:6" x14ac:dyDescent="0.2">
      <c r="A196" s="110"/>
      <c r="B196" s="54" t="s">
        <v>151</v>
      </c>
      <c r="C196" s="54">
        <v>7</v>
      </c>
      <c r="D196" s="133"/>
      <c r="E196" s="55"/>
      <c r="F196" s="134"/>
    </row>
    <row r="197" spans="1:6" x14ac:dyDescent="0.2">
      <c r="A197" s="58" t="s">
        <v>34</v>
      </c>
      <c r="B197" s="54" t="s">
        <v>23</v>
      </c>
      <c r="C197" s="54" t="s">
        <v>23</v>
      </c>
      <c r="D197" s="105">
        <f>SUM(D195:D196)</f>
        <v>39812</v>
      </c>
      <c r="E197" s="55" t="s">
        <v>23</v>
      </c>
      <c r="F197" s="114"/>
    </row>
    <row r="198" spans="1:6" x14ac:dyDescent="0.2">
      <c r="A198" s="53" t="s">
        <v>23</v>
      </c>
      <c r="B198" s="54" t="s">
        <v>23</v>
      </c>
      <c r="C198" s="54" t="s">
        <v>23</v>
      </c>
      <c r="D198" s="54" t="s">
        <v>23</v>
      </c>
      <c r="E198" s="55">
        <f>SUM(D197)+D194</f>
        <v>269125.44</v>
      </c>
      <c r="F198" s="114" t="s">
        <v>23</v>
      </c>
    </row>
    <row r="199" spans="1:6" ht="13.5" thickBot="1" x14ac:dyDescent="0.25">
      <c r="A199" s="40" t="s">
        <v>23</v>
      </c>
      <c r="B199" s="24" t="s">
        <v>23</v>
      </c>
      <c r="C199" s="24" t="s">
        <v>23</v>
      </c>
      <c r="D199" s="24" t="s">
        <v>23</v>
      </c>
      <c r="E199" s="41">
        <f>SUM(E9:E198)</f>
        <v>12615127.389999999</v>
      </c>
      <c r="F199" s="25" t="s">
        <v>23</v>
      </c>
    </row>
    <row r="200" spans="1:6" x14ac:dyDescent="0.2">
      <c r="A200" s="26"/>
      <c r="B200" s="27"/>
      <c r="C200" s="27"/>
      <c r="D200" s="27"/>
      <c r="E200" s="28"/>
      <c r="F200" s="29"/>
    </row>
    <row r="201" spans="1:6" x14ac:dyDescent="0.2">
      <c r="F201" s="21"/>
    </row>
    <row r="202" spans="1:6" x14ac:dyDescent="0.2">
      <c r="A202" s="135"/>
      <c r="B202" s="135"/>
      <c r="F202" s="21"/>
    </row>
    <row r="203" spans="1:6" x14ac:dyDescent="0.2">
      <c r="A203" s="135"/>
      <c r="B203" s="135"/>
      <c r="F203" s="21"/>
    </row>
    <row r="204" spans="1:6" x14ac:dyDescent="0.2">
      <c r="A204" s="135"/>
      <c r="B204" s="135"/>
      <c r="F204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showWhiteSpace="0" zoomScaleNormal="100" workbookViewId="0">
      <selection activeCell="E35" sqref="E35"/>
    </sheetView>
  </sheetViews>
  <sheetFormatPr defaultRowHeight="14.25" x14ac:dyDescent="0.2"/>
  <cols>
    <col min="1" max="1" width="6.85546875" style="10" customWidth="1"/>
    <col min="2" max="2" width="10.140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91" t="s">
        <v>165</v>
      </c>
      <c r="B5" s="191"/>
      <c r="C5" s="191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9" t="s">
        <v>0</v>
      </c>
      <c r="B7" s="70" t="s">
        <v>1</v>
      </c>
      <c r="C7" s="11" t="s">
        <v>2</v>
      </c>
      <c r="D7" s="70" t="s">
        <v>15</v>
      </c>
      <c r="E7" s="70" t="s">
        <v>29</v>
      </c>
      <c r="F7" s="3" t="s">
        <v>16</v>
      </c>
    </row>
    <row r="8" spans="1:6" x14ac:dyDescent="0.2">
      <c r="A8" s="89">
        <v>1</v>
      </c>
      <c r="B8" s="90">
        <v>44743</v>
      </c>
      <c r="C8" s="91">
        <v>1449</v>
      </c>
      <c r="D8" s="92" t="s">
        <v>99</v>
      </c>
      <c r="E8" s="93" t="s">
        <v>100</v>
      </c>
      <c r="F8" s="179">
        <v>6400</v>
      </c>
    </row>
    <row r="9" spans="1:6" x14ac:dyDescent="0.2">
      <c r="A9" s="89">
        <v>2</v>
      </c>
      <c r="B9" s="90">
        <v>44743</v>
      </c>
      <c r="C9" s="94">
        <v>1450</v>
      </c>
      <c r="D9" s="92" t="s">
        <v>86</v>
      </c>
      <c r="E9" s="92" t="s">
        <v>101</v>
      </c>
      <c r="F9" s="180">
        <v>4990</v>
      </c>
    </row>
    <row r="10" spans="1:6" x14ac:dyDescent="0.2">
      <c r="A10" s="89">
        <v>3</v>
      </c>
      <c r="B10" s="90">
        <v>44743</v>
      </c>
      <c r="C10" s="91">
        <v>1451</v>
      </c>
      <c r="D10" s="92" t="s">
        <v>86</v>
      </c>
      <c r="E10" s="92" t="s">
        <v>102</v>
      </c>
      <c r="F10" s="180">
        <v>5880</v>
      </c>
    </row>
    <row r="11" spans="1:6" x14ac:dyDescent="0.2">
      <c r="A11" s="89">
        <v>4</v>
      </c>
      <c r="B11" s="90">
        <v>44743</v>
      </c>
      <c r="C11" s="91">
        <v>1452</v>
      </c>
      <c r="D11" s="92" t="s">
        <v>86</v>
      </c>
      <c r="E11" s="93" t="s">
        <v>103</v>
      </c>
      <c r="F11" s="179">
        <v>980</v>
      </c>
    </row>
    <row r="12" spans="1:6" s="14" customFormat="1" x14ac:dyDescent="0.2">
      <c r="A12" s="89">
        <v>5</v>
      </c>
      <c r="B12" s="90">
        <v>44743</v>
      </c>
      <c r="C12" s="97">
        <v>1453</v>
      </c>
      <c r="D12" s="92" t="s">
        <v>86</v>
      </c>
      <c r="E12" s="93" t="s">
        <v>104</v>
      </c>
      <c r="F12" s="179">
        <v>980</v>
      </c>
    </row>
    <row r="13" spans="1:6" x14ac:dyDescent="0.2">
      <c r="A13" s="89">
        <v>6</v>
      </c>
      <c r="B13" s="90">
        <v>44743</v>
      </c>
      <c r="C13" s="97">
        <v>168</v>
      </c>
      <c r="D13" s="96" t="s">
        <v>70</v>
      </c>
      <c r="E13" s="96" t="s">
        <v>89</v>
      </c>
      <c r="F13" s="180">
        <v>-33.549999999999997</v>
      </c>
    </row>
    <row r="14" spans="1:6" x14ac:dyDescent="0.2">
      <c r="A14" s="89">
        <v>7</v>
      </c>
      <c r="B14" s="90">
        <v>44743</v>
      </c>
      <c r="C14" s="97">
        <v>169</v>
      </c>
      <c r="D14" s="96" t="s">
        <v>70</v>
      </c>
      <c r="E14" s="96" t="s">
        <v>89</v>
      </c>
      <c r="F14" s="180">
        <v>-40</v>
      </c>
    </row>
    <row r="15" spans="1:6" x14ac:dyDescent="0.2">
      <c r="A15" s="89">
        <v>8</v>
      </c>
      <c r="B15" s="90">
        <v>44743</v>
      </c>
      <c r="C15" s="97">
        <v>40</v>
      </c>
      <c r="D15" s="96" t="s">
        <v>70</v>
      </c>
      <c r="E15" s="96" t="s">
        <v>88</v>
      </c>
      <c r="F15" s="180">
        <v>309</v>
      </c>
    </row>
    <row r="16" spans="1:6" x14ac:dyDescent="0.2">
      <c r="A16" s="89">
        <v>9</v>
      </c>
      <c r="B16" s="95">
        <v>44746</v>
      </c>
      <c r="C16" s="97">
        <v>1454</v>
      </c>
      <c r="D16" s="96" t="s">
        <v>87</v>
      </c>
      <c r="E16" s="96" t="s">
        <v>105</v>
      </c>
      <c r="F16" s="180">
        <v>283.74</v>
      </c>
    </row>
    <row r="17" spans="1:7" x14ac:dyDescent="0.2">
      <c r="A17" s="89">
        <v>10</v>
      </c>
      <c r="B17" s="95">
        <v>44746</v>
      </c>
      <c r="C17" s="97">
        <v>1455</v>
      </c>
      <c r="D17" s="96" t="s">
        <v>106</v>
      </c>
      <c r="E17" s="96" t="s">
        <v>107</v>
      </c>
      <c r="F17" s="180">
        <v>2498.29</v>
      </c>
    </row>
    <row r="18" spans="1:7" x14ac:dyDescent="0.2">
      <c r="A18" s="89">
        <v>11</v>
      </c>
      <c r="B18" s="95">
        <v>44746</v>
      </c>
      <c r="C18" s="91">
        <v>1456</v>
      </c>
      <c r="D18" s="93" t="s">
        <v>80</v>
      </c>
      <c r="E18" s="96" t="s">
        <v>108</v>
      </c>
      <c r="F18" s="179">
        <v>3037.5</v>
      </c>
    </row>
    <row r="19" spans="1:7" x14ac:dyDescent="0.2">
      <c r="A19" s="89">
        <v>12</v>
      </c>
      <c r="B19" s="95">
        <v>44746</v>
      </c>
      <c r="C19" s="91">
        <v>1457</v>
      </c>
      <c r="D19" s="93" t="s">
        <v>85</v>
      </c>
      <c r="E19" s="96" t="s">
        <v>108</v>
      </c>
      <c r="F19" s="179">
        <v>7741.63</v>
      </c>
    </row>
    <row r="20" spans="1:7" x14ac:dyDescent="0.2">
      <c r="A20" s="73">
        <v>13</v>
      </c>
      <c r="B20" s="95">
        <v>44746</v>
      </c>
      <c r="C20" s="83">
        <v>1458</v>
      </c>
      <c r="D20" s="93" t="s">
        <v>84</v>
      </c>
      <c r="E20" s="96" t="s">
        <v>108</v>
      </c>
      <c r="F20" s="181">
        <v>4015.74</v>
      </c>
    </row>
    <row r="21" spans="1:7" x14ac:dyDescent="0.2">
      <c r="A21" s="73">
        <v>14</v>
      </c>
      <c r="B21" s="95">
        <v>44746</v>
      </c>
      <c r="C21" s="83">
        <v>1459</v>
      </c>
      <c r="D21" s="84" t="s">
        <v>86</v>
      </c>
      <c r="E21" s="84" t="s">
        <v>109</v>
      </c>
      <c r="F21" s="181">
        <v>980</v>
      </c>
    </row>
    <row r="22" spans="1:7" x14ac:dyDescent="0.2">
      <c r="A22" s="73">
        <v>15</v>
      </c>
      <c r="B22" s="95">
        <v>44746</v>
      </c>
      <c r="C22" s="83">
        <v>1460</v>
      </c>
      <c r="D22" s="84" t="s">
        <v>92</v>
      </c>
      <c r="E22" s="84" t="s">
        <v>110</v>
      </c>
      <c r="F22" s="181">
        <v>3880</v>
      </c>
    </row>
    <row r="23" spans="1:7" x14ac:dyDescent="0.2">
      <c r="A23" s="73">
        <v>16</v>
      </c>
      <c r="B23" s="95">
        <v>44746</v>
      </c>
      <c r="C23" s="74">
        <v>1461</v>
      </c>
      <c r="D23" s="75" t="s">
        <v>86</v>
      </c>
      <c r="E23" s="75" t="s">
        <v>111</v>
      </c>
      <c r="F23" s="182">
        <v>980</v>
      </c>
    </row>
    <row r="24" spans="1:7" x14ac:dyDescent="0.2">
      <c r="A24" s="73">
        <v>17</v>
      </c>
      <c r="B24" s="95">
        <v>44746</v>
      </c>
      <c r="C24" s="83">
        <v>1462</v>
      </c>
      <c r="D24" s="84" t="s">
        <v>92</v>
      </c>
      <c r="E24" s="86" t="s">
        <v>112</v>
      </c>
      <c r="F24" s="182">
        <v>3880</v>
      </c>
    </row>
    <row r="25" spans="1:7" x14ac:dyDescent="0.2">
      <c r="A25" s="73">
        <v>18</v>
      </c>
      <c r="B25" s="95">
        <v>44746</v>
      </c>
      <c r="C25" s="83">
        <v>1463</v>
      </c>
      <c r="D25" s="84" t="s">
        <v>86</v>
      </c>
      <c r="E25" s="84" t="s">
        <v>113</v>
      </c>
      <c r="F25" s="182">
        <v>980</v>
      </c>
    </row>
    <row r="26" spans="1:7" x14ac:dyDescent="0.2">
      <c r="A26" s="73">
        <v>19</v>
      </c>
      <c r="B26" s="95">
        <v>44746</v>
      </c>
      <c r="C26" s="83">
        <v>1464</v>
      </c>
      <c r="D26" s="84" t="s">
        <v>92</v>
      </c>
      <c r="E26" s="86" t="s">
        <v>114</v>
      </c>
      <c r="F26" s="182">
        <v>3480</v>
      </c>
    </row>
    <row r="27" spans="1:7" x14ac:dyDescent="0.2">
      <c r="A27" s="73">
        <v>20</v>
      </c>
      <c r="B27" s="95">
        <v>44746</v>
      </c>
      <c r="C27" s="83">
        <v>1465</v>
      </c>
      <c r="D27" s="84" t="s">
        <v>86</v>
      </c>
      <c r="E27" s="86" t="s">
        <v>115</v>
      </c>
      <c r="F27" s="182">
        <v>980</v>
      </c>
    </row>
    <row r="28" spans="1:7" x14ac:dyDescent="0.2">
      <c r="A28" s="73">
        <v>21</v>
      </c>
      <c r="B28" s="95">
        <v>44746</v>
      </c>
      <c r="C28" s="74">
        <v>1466</v>
      </c>
      <c r="D28" s="75" t="s">
        <v>92</v>
      </c>
      <c r="E28" s="87" t="s">
        <v>116</v>
      </c>
      <c r="F28" s="182">
        <v>4480</v>
      </c>
      <c r="G28" s="14"/>
    </row>
    <row r="29" spans="1:7" x14ac:dyDescent="0.2">
      <c r="A29" s="73">
        <v>22</v>
      </c>
      <c r="B29" s="95">
        <v>44746</v>
      </c>
      <c r="C29" s="74">
        <v>1467</v>
      </c>
      <c r="D29" s="75" t="s">
        <v>117</v>
      </c>
      <c r="E29" s="87" t="s">
        <v>118</v>
      </c>
      <c r="F29" s="181">
        <v>990</v>
      </c>
    </row>
    <row r="30" spans="1:7" x14ac:dyDescent="0.2">
      <c r="A30" s="73">
        <v>23</v>
      </c>
      <c r="B30" s="95">
        <v>44746</v>
      </c>
      <c r="C30" s="74">
        <v>1468</v>
      </c>
      <c r="D30" s="75" t="s">
        <v>117</v>
      </c>
      <c r="E30" s="87" t="s">
        <v>119</v>
      </c>
      <c r="F30" s="181">
        <v>3500</v>
      </c>
    </row>
    <row r="31" spans="1:7" x14ac:dyDescent="0.2">
      <c r="A31" s="73">
        <v>24</v>
      </c>
      <c r="B31" s="85">
        <v>44747</v>
      </c>
      <c r="C31" s="74">
        <v>1469</v>
      </c>
      <c r="D31" s="75" t="s">
        <v>117</v>
      </c>
      <c r="E31" s="87" t="s">
        <v>120</v>
      </c>
      <c r="F31" s="181">
        <v>3695</v>
      </c>
    </row>
    <row r="32" spans="1:7" x14ac:dyDescent="0.2">
      <c r="A32" s="73">
        <v>25</v>
      </c>
      <c r="B32" s="85">
        <v>44747</v>
      </c>
      <c r="C32" s="74">
        <v>1470</v>
      </c>
      <c r="D32" s="75" t="s">
        <v>117</v>
      </c>
      <c r="E32" s="87" t="s">
        <v>121</v>
      </c>
      <c r="F32" s="181">
        <v>900</v>
      </c>
    </row>
    <row r="33" spans="1:6" x14ac:dyDescent="0.2">
      <c r="A33" s="73">
        <v>26</v>
      </c>
      <c r="B33" s="85">
        <v>44747</v>
      </c>
      <c r="C33" s="74">
        <v>1471</v>
      </c>
      <c r="D33" s="75" t="s">
        <v>91</v>
      </c>
      <c r="E33" s="87" t="s">
        <v>122</v>
      </c>
      <c r="F33" s="181">
        <v>1391.38</v>
      </c>
    </row>
    <row r="34" spans="1:6" x14ac:dyDescent="0.2">
      <c r="A34" s="73">
        <v>27</v>
      </c>
      <c r="B34" s="85">
        <v>44747</v>
      </c>
      <c r="C34" s="74">
        <v>1472</v>
      </c>
      <c r="D34" s="75" t="s">
        <v>74</v>
      </c>
      <c r="E34" s="87" t="s">
        <v>123</v>
      </c>
      <c r="F34" s="181">
        <v>606.9</v>
      </c>
    </row>
    <row r="35" spans="1:6" x14ac:dyDescent="0.2">
      <c r="A35" s="73">
        <v>28</v>
      </c>
      <c r="B35" s="85">
        <v>44747</v>
      </c>
      <c r="C35" s="74">
        <v>1473</v>
      </c>
      <c r="D35" s="75" t="s">
        <v>79</v>
      </c>
      <c r="E35" s="87" t="s">
        <v>124</v>
      </c>
      <c r="F35" s="181">
        <v>841</v>
      </c>
    </row>
    <row r="36" spans="1:6" x14ac:dyDescent="0.2">
      <c r="A36" s="73">
        <v>29</v>
      </c>
      <c r="B36" s="85">
        <v>44747</v>
      </c>
      <c r="C36" s="74">
        <v>1474</v>
      </c>
      <c r="D36" s="75" t="s">
        <v>79</v>
      </c>
      <c r="E36" s="87" t="s">
        <v>124</v>
      </c>
      <c r="F36" s="181">
        <v>103.03</v>
      </c>
    </row>
    <row r="37" spans="1:6" x14ac:dyDescent="0.2">
      <c r="A37" s="73">
        <v>30</v>
      </c>
      <c r="B37" s="85">
        <v>44747</v>
      </c>
      <c r="C37" s="74">
        <v>41</v>
      </c>
      <c r="D37" s="75" t="s">
        <v>70</v>
      </c>
      <c r="E37" s="87" t="s">
        <v>88</v>
      </c>
      <c r="F37" s="181">
        <v>81.69</v>
      </c>
    </row>
    <row r="38" spans="1:6" x14ac:dyDescent="0.2">
      <c r="A38" s="73">
        <v>31</v>
      </c>
      <c r="B38" s="85">
        <v>44748</v>
      </c>
      <c r="C38" s="74">
        <v>173</v>
      </c>
      <c r="D38" s="75" t="s">
        <v>70</v>
      </c>
      <c r="E38" s="87" t="s">
        <v>89</v>
      </c>
      <c r="F38" s="181">
        <v>-23.51</v>
      </c>
    </row>
    <row r="39" spans="1:6" x14ac:dyDescent="0.2">
      <c r="A39" s="73">
        <v>32</v>
      </c>
      <c r="B39" s="85">
        <v>44748</v>
      </c>
      <c r="C39" s="74">
        <v>174</v>
      </c>
      <c r="D39" s="75" t="s">
        <v>70</v>
      </c>
      <c r="E39" s="87" t="s">
        <v>89</v>
      </c>
      <c r="F39" s="181">
        <v>-30.27</v>
      </c>
    </row>
    <row r="40" spans="1:6" x14ac:dyDescent="0.2">
      <c r="A40" s="73">
        <v>33</v>
      </c>
      <c r="B40" s="85">
        <v>44748</v>
      </c>
      <c r="C40" s="74">
        <v>1633</v>
      </c>
      <c r="D40" s="75" t="s">
        <v>125</v>
      </c>
      <c r="E40" s="87" t="s">
        <v>126</v>
      </c>
      <c r="F40" s="181">
        <v>13488</v>
      </c>
    </row>
    <row r="41" spans="1:6" s="14" customFormat="1" x14ac:dyDescent="0.2">
      <c r="A41" s="73">
        <v>34</v>
      </c>
      <c r="B41" s="85">
        <v>44748</v>
      </c>
      <c r="C41" s="74">
        <v>1634</v>
      </c>
      <c r="D41" s="75" t="s">
        <v>127</v>
      </c>
      <c r="E41" s="87" t="s">
        <v>128</v>
      </c>
      <c r="F41" s="181">
        <v>624.75</v>
      </c>
    </row>
    <row r="42" spans="1:6" s="14" customFormat="1" x14ac:dyDescent="0.2">
      <c r="A42" s="73">
        <v>35</v>
      </c>
      <c r="B42" s="85">
        <v>44748</v>
      </c>
      <c r="C42" s="74">
        <v>1635</v>
      </c>
      <c r="D42" s="75" t="s">
        <v>76</v>
      </c>
      <c r="E42" s="87" t="s">
        <v>129</v>
      </c>
      <c r="F42" s="181">
        <v>74</v>
      </c>
    </row>
    <row r="43" spans="1:6" s="14" customFormat="1" x14ac:dyDescent="0.2">
      <c r="A43" s="73">
        <v>36</v>
      </c>
      <c r="B43" s="85">
        <v>44748</v>
      </c>
      <c r="C43" s="74">
        <v>1636</v>
      </c>
      <c r="D43" s="75" t="s">
        <v>76</v>
      </c>
      <c r="E43" s="87" t="s">
        <v>129</v>
      </c>
      <c r="F43" s="181">
        <v>111</v>
      </c>
    </row>
    <row r="44" spans="1:6" s="14" customFormat="1" x14ac:dyDescent="0.2">
      <c r="A44" s="73">
        <v>37</v>
      </c>
      <c r="B44" s="85">
        <v>44748</v>
      </c>
      <c r="C44" s="74">
        <v>1637</v>
      </c>
      <c r="D44" s="75" t="s">
        <v>73</v>
      </c>
      <c r="E44" s="87" t="s">
        <v>130</v>
      </c>
      <c r="F44" s="181">
        <v>1372.71</v>
      </c>
    </row>
    <row r="45" spans="1:6" s="14" customFormat="1" x14ac:dyDescent="0.2">
      <c r="A45" s="73">
        <v>38</v>
      </c>
      <c r="B45" s="85">
        <v>44748</v>
      </c>
      <c r="C45" s="88">
        <v>1638</v>
      </c>
      <c r="D45" s="75" t="s">
        <v>73</v>
      </c>
      <c r="E45" s="87" t="s">
        <v>131</v>
      </c>
      <c r="F45" s="181">
        <v>4392.51</v>
      </c>
    </row>
    <row r="46" spans="1:6" s="14" customFormat="1" x14ac:dyDescent="0.2">
      <c r="A46" s="73">
        <v>39</v>
      </c>
      <c r="B46" s="85">
        <v>44748</v>
      </c>
      <c r="C46" s="88">
        <v>1639</v>
      </c>
      <c r="D46" s="75" t="s">
        <v>90</v>
      </c>
      <c r="E46" s="87" t="s">
        <v>132</v>
      </c>
      <c r="F46" s="181">
        <v>22932.49</v>
      </c>
    </row>
    <row r="47" spans="1:6" s="14" customFormat="1" x14ac:dyDescent="0.2">
      <c r="A47" s="73">
        <v>40</v>
      </c>
      <c r="B47" s="85">
        <v>44748</v>
      </c>
      <c r="C47" s="88">
        <v>1640</v>
      </c>
      <c r="D47" s="75" t="s">
        <v>127</v>
      </c>
      <c r="E47" s="87" t="s">
        <v>133</v>
      </c>
      <c r="F47" s="181">
        <v>476</v>
      </c>
    </row>
    <row r="48" spans="1:6" s="14" customFormat="1" x14ac:dyDescent="0.2">
      <c r="A48" s="73">
        <v>41</v>
      </c>
      <c r="B48" s="85">
        <v>44748</v>
      </c>
      <c r="C48" s="88">
        <v>1641</v>
      </c>
      <c r="D48" s="75" t="s">
        <v>134</v>
      </c>
      <c r="E48" s="87" t="s">
        <v>135</v>
      </c>
      <c r="F48" s="181">
        <v>1190</v>
      </c>
    </row>
    <row r="49" spans="1:8" s="14" customFormat="1" x14ac:dyDescent="0.2">
      <c r="A49" s="73">
        <v>42</v>
      </c>
      <c r="B49" s="85">
        <v>44748</v>
      </c>
      <c r="C49" s="88">
        <v>1642</v>
      </c>
      <c r="D49" s="75" t="s">
        <v>72</v>
      </c>
      <c r="E49" s="87" t="s">
        <v>136</v>
      </c>
      <c r="F49" s="181">
        <v>1836.42</v>
      </c>
    </row>
    <row r="50" spans="1:8" s="14" customFormat="1" x14ac:dyDescent="0.2">
      <c r="A50" s="73">
        <v>43</v>
      </c>
      <c r="B50" s="85">
        <v>44748</v>
      </c>
      <c r="C50" s="88">
        <v>1643</v>
      </c>
      <c r="D50" s="75" t="s">
        <v>91</v>
      </c>
      <c r="E50" s="87" t="s">
        <v>137</v>
      </c>
      <c r="F50" s="181">
        <v>14875</v>
      </c>
      <c r="G50" s="72"/>
      <c r="H50" s="72"/>
    </row>
    <row r="51" spans="1:8" s="14" customFormat="1" x14ac:dyDescent="0.2">
      <c r="A51" s="73">
        <v>44</v>
      </c>
      <c r="B51" s="82">
        <v>44750</v>
      </c>
      <c r="C51" s="88">
        <v>177</v>
      </c>
      <c r="D51" s="75" t="s">
        <v>70</v>
      </c>
      <c r="E51" s="87" t="s">
        <v>89</v>
      </c>
      <c r="F51" s="181">
        <v>-319.91000000000003</v>
      </c>
    </row>
    <row r="52" spans="1:8" s="14" customFormat="1" x14ac:dyDescent="0.2">
      <c r="A52" s="73">
        <v>45</v>
      </c>
      <c r="B52" s="82">
        <v>44750</v>
      </c>
      <c r="C52" s="88">
        <v>42</v>
      </c>
      <c r="D52" s="75" t="s">
        <v>70</v>
      </c>
      <c r="E52" s="87" t="s">
        <v>88</v>
      </c>
      <c r="F52" s="181">
        <v>566</v>
      </c>
      <c r="G52" s="72"/>
      <c r="H52" s="72"/>
    </row>
    <row r="53" spans="1:8" s="14" customFormat="1" x14ac:dyDescent="0.2">
      <c r="A53" s="73">
        <v>46</v>
      </c>
      <c r="B53" s="82">
        <v>44750</v>
      </c>
      <c r="C53" s="88">
        <v>1650</v>
      </c>
      <c r="D53" s="75" t="s">
        <v>75</v>
      </c>
      <c r="E53" s="87" t="s">
        <v>138</v>
      </c>
      <c r="F53" s="181">
        <v>1974.41</v>
      </c>
      <c r="G53" s="72"/>
      <c r="H53" s="72"/>
    </row>
    <row r="54" spans="1:8" s="14" customFormat="1" x14ac:dyDescent="0.2">
      <c r="A54" s="73">
        <v>47</v>
      </c>
      <c r="B54" s="82">
        <v>44750</v>
      </c>
      <c r="C54" s="88">
        <v>1651</v>
      </c>
      <c r="D54" s="75" t="s">
        <v>139</v>
      </c>
      <c r="E54" s="87" t="s">
        <v>140</v>
      </c>
      <c r="F54" s="181">
        <v>5201.62</v>
      </c>
    </row>
    <row r="55" spans="1:8" s="14" customFormat="1" x14ac:dyDescent="0.2">
      <c r="A55" s="73">
        <v>48</v>
      </c>
      <c r="B55" s="82">
        <v>44750</v>
      </c>
      <c r="C55" s="88">
        <v>1652</v>
      </c>
      <c r="D55" s="75" t="s">
        <v>141</v>
      </c>
      <c r="E55" s="87" t="s">
        <v>142</v>
      </c>
      <c r="F55" s="181">
        <v>2400</v>
      </c>
    </row>
    <row r="56" spans="1:8" s="14" customFormat="1" x14ac:dyDescent="0.2">
      <c r="A56" s="73">
        <v>49</v>
      </c>
      <c r="B56" s="82">
        <v>44750</v>
      </c>
      <c r="C56" s="88">
        <v>1653</v>
      </c>
      <c r="D56" s="75" t="s">
        <v>74</v>
      </c>
      <c r="E56" s="87" t="s">
        <v>143</v>
      </c>
      <c r="F56" s="181">
        <v>151.29</v>
      </c>
    </row>
    <row r="57" spans="1:8" s="14" customFormat="1" x14ac:dyDescent="0.2">
      <c r="A57" s="73">
        <v>50</v>
      </c>
      <c r="B57" s="82">
        <v>44750</v>
      </c>
      <c r="C57" s="88">
        <v>1654</v>
      </c>
      <c r="D57" s="75" t="s">
        <v>74</v>
      </c>
      <c r="E57" s="87" t="s">
        <v>143</v>
      </c>
      <c r="F57" s="181">
        <v>136.61000000000001</v>
      </c>
    </row>
    <row r="58" spans="1:8" s="14" customFormat="1" x14ac:dyDescent="0.2">
      <c r="A58" s="73">
        <v>51</v>
      </c>
      <c r="B58" s="82">
        <v>44750</v>
      </c>
      <c r="C58" s="88">
        <v>1655</v>
      </c>
      <c r="D58" s="75" t="s">
        <v>86</v>
      </c>
      <c r="E58" s="87" t="s">
        <v>144</v>
      </c>
      <c r="F58" s="181">
        <v>980</v>
      </c>
    </row>
    <row r="59" spans="1:8" s="14" customFormat="1" x14ac:dyDescent="0.2">
      <c r="A59" s="73">
        <v>52</v>
      </c>
      <c r="B59" s="82">
        <v>44750</v>
      </c>
      <c r="C59" s="88">
        <v>1656</v>
      </c>
      <c r="D59" s="75" t="s">
        <v>92</v>
      </c>
      <c r="E59" s="87" t="s">
        <v>145</v>
      </c>
      <c r="F59" s="181">
        <v>6090</v>
      </c>
    </row>
    <row r="60" spans="1:8" s="14" customFormat="1" x14ac:dyDescent="0.2">
      <c r="A60" s="73">
        <v>53</v>
      </c>
      <c r="B60" s="82">
        <v>44750</v>
      </c>
      <c r="C60" s="88">
        <v>1657</v>
      </c>
      <c r="D60" s="75" t="s">
        <v>146</v>
      </c>
      <c r="E60" s="87" t="s">
        <v>147</v>
      </c>
      <c r="F60" s="181">
        <v>1130.5</v>
      </c>
    </row>
    <row r="61" spans="1:8" s="14" customFormat="1" x14ac:dyDescent="0.2">
      <c r="A61" s="73">
        <v>54</v>
      </c>
      <c r="B61" s="82">
        <v>44750</v>
      </c>
      <c r="C61" s="88">
        <v>1658</v>
      </c>
      <c r="D61" s="75" t="s">
        <v>148</v>
      </c>
      <c r="E61" s="87" t="s">
        <v>149</v>
      </c>
      <c r="F61" s="181">
        <v>4515</v>
      </c>
    </row>
    <row r="62" spans="1:8" s="14" customFormat="1" x14ac:dyDescent="0.2">
      <c r="A62" s="73">
        <v>55</v>
      </c>
      <c r="B62" s="82">
        <v>44755</v>
      </c>
      <c r="C62" s="88">
        <v>1659</v>
      </c>
      <c r="D62" s="75" t="s">
        <v>86</v>
      </c>
      <c r="E62" s="87" t="s">
        <v>167</v>
      </c>
      <c r="F62" s="181">
        <v>980</v>
      </c>
    </row>
    <row r="63" spans="1:8" s="14" customFormat="1" x14ac:dyDescent="0.2">
      <c r="A63" s="73">
        <v>56</v>
      </c>
      <c r="B63" s="82">
        <v>44755</v>
      </c>
      <c r="C63" s="88">
        <v>1660</v>
      </c>
      <c r="D63" s="75" t="s">
        <v>92</v>
      </c>
      <c r="E63" s="87" t="s">
        <v>168</v>
      </c>
      <c r="F63" s="181">
        <v>4480</v>
      </c>
    </row>
    <row r="64" spans="1:8" s="14" customFormat="1" x14ac:dyDescent="0.2">
      <c r="A64" s="73">
        <v>57</v>
      </c>
      <c r="B64" s="82">
        <v>44755</v>
      </c>
      <c r="C64" s="88">
        <v>1661</v>
      </c>
      <c r="D64" s="75" t="s">
        <v>97</v>
      </c>
      <c r="E64" s="87" t="s">
        <v>169</v>
      </c>
      <c r="F64" s="181">
        <v>10234</v>
      </c>
    </row>
    <row r="65" spans="1:6" s="14" customFormat="1" x14ac:dyDescent="0.2">
      <c r="A65" s="73">
        <v>58</v>
      </c>
      <c r="B65" s="82">
        <v>44755</v>
      </c>
      <c r="C65" s="88">
        <v>1662</v>
      </c>
      <c r="D65" s="75" t="s">
        <v>93</v>
      </c>
      <c r="E65" s="87" t="s">
        <v>170</v>
      </c>
      <c r="F65" s="181">
        <v>2146.56</v>
      </c>
    </row>
    <row r="66" spans="1:6" s="14" customFormat="1" x14ac:dyDescent="0.2">
      <c r="A66" s="73">
        <v>59</v>
      </c>
      <c r="B66" s="82">
        <v>44755</v>
      </c>
      <c r="C66" s="88">
        <v>1663</v>
      </c>
      <c r="D66" s="75" t="s">
        <v>83</v>
      </c>
      <c r="E66" s="87" t="s">
        <v>171</v>
      </c>
      <c r="F66" s="181">
        <v>1279.25</v>
      </c>
    </row>
    <row r="67" spans="1:6" s="14" customFormat="1" x14ac:dyDescent="0.2">
      <c r="A67" s="73">
        <v>60</v>
      </c>
      <c r="B67" s="82">
        <v>44755</v>
      </c>
      <c r="C67" s="88">
        <v>1666</v>
      </c>
      <c r="D67" s="75" t="s">
        <v>81</v>
      </c>
      <c r="E67" s="87" t="s">
        <v>172</v>
      </c>
      <c r="F67" s="181">
        <v>862.75</v>
      </c>
    </row>
    <row r="68" spans="1:6" s="14" customFormat="1" x14ac:dyDescent="0.2">
      <c r="A68" s="73">
        <v>61</v>
      </c>
      <c r="B68" s="82">
        <v>44755</v>
      </c>
      <c r="C68" s="88">
        <v>1667</v>
      </c>
      <c r="D68" s="75" t="s">
        <v>173</v>
      </c>
      <c r="E68" s="87" t="s">
        <v>174</v>
      </c>
      <c r="F68" s="181">
        <v>4760</v>
      </c>
    </row>
    <row r="69" spans="1:6" s="14" customFormat="1" x14ac:dyDescent="0.2">
      <c r="A69" s="73">
        <v>62</v>
      </c>
      <c r="B69" s="82">
        <v>44755</v>
      </c>
      <c r="C69" s="88">
        <v>1668</v>
      </c>
      <c r="D69" s="75" t="s">
        <v>175</v>
      </c>
      <c r="E69" s="87" t="s">
        <v>176</v>
      </c>
      <c r="F69" s="181">
        <v>299.88</v>
      </c>
    </row>
    <row r="70" spans="1:6" s="14" customFormat="1" x14ac:dyDescent="0.2">
      <c r="A70" s="73">
        <v>63</v>
      </c>
      <c r="B70" s="82">
        <v>44755</v>
      </c>
      <c r="C70" s="88">
        <v>1669</v>
      </c>
      <c r="D70" s="75" t="s">
        <v>177</v>
      </c>
      <c r="E70" s="87" t="s">
        <v>178</v>
      </c>
      <c r="F70" s="181">
        <v>4094.79</v>
      </c>
    </row>
    <row r="71" spans="1:6" s="14" customFormat="1" x14ac:dyDescent="0.2">
      <c r="A71" s="73">
        <v>64</v>
      </c>
      <c r="B71" s="82">
        <v>44755</v>
      </c>
      <c r="C71" s="88">
        <v>1670</v>
      </c>
      <c r="D71" s="75" t="s">
        <v>177</v>
      </c>
      <c r="E71" s="87" t="s">
        <v>179</v>
      </c>
      <c r="F71" s="181">
        <v>13604.08</v>
      </c>
    </row>
    <row r="72" spans="1:6" s="14" customFormat="1" x14ac:dyDescent="0.2">
      <c r="A72" s="73">
        <v>65</v>
      </c>
      <c r="B72" s="82">
        <v>44755</v>
      </c>
      <c r="C72" s="32">
        <v>1671</v>
      </c>
      <c r="D72" s="34" t="s">
        <v>180</v>
      </c>
      <c r="E72" s="35" t="s">
        <v>181</v>
      </c>
      <c r="F72" s="181">
        <v>16621.919999999998</v>
      </c>
    </row>
    <row r="73" spans="1:6" s="14" customFormat="1" x14ac:dyDescent="0.2">
      <c r="A73" s="73">
        <v>66</v>
      </c>
      <c r="B73" s="82">
        <v>44755</v>
      </c>
      <c r="C73" s="32">
        <v>1672</v>
      </c>
      <c r="D73" s="34" t="s">
        <v>182</v>
      </c>
      <c r="E73" s="35" t="s">
        <v>183</v>
      </c>
      <c r="F73" s="181">
        <v>5197.92</v>
      </c>
    </row>
    <row r="74" spans="1:6" s="14" customFormat="1" x14ac:dyDescent="0.2">
      <c r="A74" s="73">
        <v>67</v>
      </c>
      <c r="B74" s="82">
        <v>44755</v>
      </c>
      <c r="C74" s="32">
        <v>1673</v>
      </c>
      <c r="D74" s="34" t="s">
        <v>184</v>
      </c>
      <c r="E74" s="35" t="s">
        <v>185</v>
      </c>
      <c r="F74" s="181">
        <v>359.92</v>
      </c>
    </row>
    <row r="75" spans="1:6" s="14" customFormat="1" x14ac:dyDescent="0.2">
      <c r="A75" s="73">
        <v>68</v>
      </c>
      <c r="B75" s="82">
        <v>44755</v>
      </c>
      <c r="C75" s="32">
        <v>1674</v>
      </c>
      <c r="D75" s="34" t="s">
        <v>184</v>
      </c>
      <c r="E75" s="35" t="s">
        <v>186</v>
      </c>
      <c r="F75" s="181">
        <v>379.89</v>
      </c>
    </row>
    <row r="76" spans="1:6" s="14" customFormat="1" x14ac:dyDescent="0.2">
      <c r="A76" s="73">
        <v>69</v>
      </c>
      <c r="B76" s="82">
        <v>44755</v>
      </c>
      <c r="C76" s="32">
        <v>1675</v>
      </c>
      <c r="D76" s="34" t="s">
        <v>187</v>
      </c>
      <c r="E76" s="35" t="s">
        <v>188</v>
      </c>
      <c r="F76" s="181">
        <v>280.83999999999997</v>
      </c>
    </row>
    <row r="77" spans="1:6" s="14" customFormat="1" x14ac:dyDescent="0.2">
      <c r="A77" s="73">
        <v>70</v>
      </c>
      <c r="B77" s="82">
        <v>44755</v>
      </c>
      <c r="C77" s="32">
        <v>1676</v>
      </c>
      <c r="D77" s="34" t="s">
        <v>187</v>
      </c>
      <c r="E77" s="35" t="s">
        <v>189</v>
      </c>
      <c r="F77" s="181">
        <v>15537.83</v>
      </c>
    </row>
    <row r="78" spans="1:6" s="14" customFormat="1" x14ac:dyDescent="0.2">
      <c r="A78" s="73">
        <v>71</v>
      </c>
      <c r="B78" s="82">
        <v>44755</v>
      </c>
      <c r="C78" s="32">
        <v>1677</v>
      </c>
      <c r="D78" s="34" t="s">
        <v>175</v>
      </c>
      <c r="E78" s="35" t="s">
        <v>190</v>
      </c>
      <c r="F78" s="181">
        <v>3849.65</v>
      </c>
    </row>
    <row r="79" spans="1:6" s="14" customFormat="1" x14ac:dyDescent="0.2">
      <c r="A79" s="73">
        <v>72</v>
      </c>
      <c r="B79" s="82">
        <v>44755</v>
      </c>
      <c r="C79" s="32">
        <v>1678</v>
      </c>
      <c r="D79" s="34" t="s">
        <v>191</v>
      </c>
      <c r="E79" s="35" t="s">
        <v>192</v>
      </c>
      <c r="F79" s="181">
        <v>6997.2</v>
      </c>
    </row>
    <row r="80" spans="1:6" s="14" customFormat="1" x14ac:dyDescent="0.2">
      <c r="A80" s="73">
        <v>73</v>
      </c>
      <c r="B80" s="82">
        <v>44755</v>
      </c>
      <c r="C80" s="32">
        <v>182</v>
      </c>
      <c r="D80" s="34" t="s">
        <v>70</v>
      </c>
      <c r="E80" s="35" t="s">
        <v>89</v>
      </c>
      <c r="F80" s="181">
        <v>-76.8</v>
      </c>
    </row>
    <row r="81" spans="1:6" s="14" customFormat="1" x14ac:dyDescent="0.2">
      <c r="A81" s="73">
        <v>74</v>
      </c>
      <c r="B81" s="82">
        <v>44755</v>
      </c>
      <c r="C81" s="32">
        <v>183</v>
      </c>
      <c r="D81" s="34" t="s">
        <v>70</v>
      </c>
      <c r="E81" s="35" t="s">
        <v>89</v>
      </c>
      <c r="F81" s="181">
        <v>-0.63</v>
      </c>
    </row>
    <row r="82" spans="1:6" s="14" customFormat="1" x14ac:dyDescent="0.2">
      <c r="A82" s="73">
        <v>75</v>
      </c>
      <c r="B82" s="82">
        <v>44755</v>
      </c>
      <c r="C82" s="32">
        <v>43</v>
      </c>
      <c r="D82" s="34" t="s">
        <v>70</v>
      </c>
      <c r="E82" s="35" t="s">
        <v>88</v>
      </c>
      <c r="F82" s="181">
        <v>1785</v>
      </c>
    </row>
    <row r="83" spans="1:6" s="14" customFormat="1" x14ac:dyDescent="0.2">
      <c r="A83" s="73">
        <v>76</v>
      </c>
      <c r="B83" s="82">
        <v>44756</v>
      </c>
      <c r="C83" s="32">
        <v>1679</v>
      </c>
      <c r="D83" s="34" t="s">
        <v>196</v>
      </c>
      <c r="E83" s="35" t="s">
        <v>197</v>
      </c>
      <c r="F83" s="181">
        <v>6540</v>
      </c>
    </row>
    <row r="84" spans="1:6" s="14" customFormat="1" x14ac:dyDescent="0.2">
      <c r="A84" s="73">
        <v>77</v>
      </c>
      <c r="B84" s="82">
        <v>44756</v>
      </c>
      <c r="C84" s="32">
        <v>1680</v>
      </c>
      <c r="D84" s="34" t="s">
        <v>86</v>
      </c>
      <c r="E84" s="35" t="s">
        <v>198</v>
      </c>
      <c r="F84" s="181">
        <v>980</v>
      </c>
    </row>
    <row r="85" spans="1:6" s="14" customFormat="1" x14ac:dyDescent="0.2">
      <c r="A85" s="73">
        <v>78</v>
      </c>
      <c r="B85" s="82">
        <v>44756</v>
      </c>
      <c r="C85" s="32">
        <v>1681</v>
      </c>
      <c r="D85" s="34" t="s">
        <v>92</v>
      </c>
      <c r="E85" s="35" t="s">
        <v>199</v>
      </c>
      <c r="F85" s="181">
        <v>3790</v>
      </c>
    </row>
    <row r="86" spans="1:6" s="14" customFormat="1" x14ac:dyDescent="0.2">
      <c r="A86" s="73">
        <v>79</v>
      </c>
      <c r="B86" s="82">
        <v>44756</v>
      </c>
      <c r="C86" s="32">
        <v>186</v>
      </c>
      <c r="D86" s="34" t="s">
        <v>70</v>
      </c>
      <c r="E86" s="35" t="s">
        <v>89</v>
      </c>
      <c r="F86" s="181">
        <v>-248.59</v>
      </c>
    </row>
    <row r="87" spans="1:6" s="14" customFormat="1" x14ac:dyDescent="0.2">
      <c r="A87" s="73">
        <v>80</v>
      </c>
      <c r="B87" s="82">
        <v>44756</v>
      </c>
      <c r="C87" s="32">
        <v>44</v>
      </c>
      <c r="D87" s="34" t="s">
        <v>70</v>
      </c>
      <c r="E87" s="35" t="s">
        <v>88</v>
      </c>
      <c r="F87" s="181">
        <v>380</v>
      </c>
    </row>
    <row r="88" spans="1:6" s="14" customFormat="1" x14ac:dyDescent="0.2">
      <c r="A88" s="73">
        <v>81</v>
      </c>
      <c r="B88" s="82">
        <v>44756</v>
      </c>
      <c r="C88" s="32">
        <v>44</v>
      </c>
      <c r="D88" s="34" t="s">
        <v>70</v>
      </c>
      <c r="E88" s="35" t="s">
        <v>88</v>
      </c>
      <c r="F88" s="181">
        <v>200</v>
      </c>
    </row>
    <row r="89" spans="1:6" s="14" customFormat="1" x14ac:dyDescent="0.2">
      <c r="A89" s="73">
        <v>82</v>
      </c>
      <c r="B89" s="82">
        <v>44756</v>
      </c>
      <c r="C89" s="32">
        <v>44</v>
      </c>
      <c r="D89" s="34" t="s">
        <v>70</v>
      </c>
      <c r="E89" s="35" t="s">
        <v>88</v>
      </c>
      <c r="F89" s="181">
        <v>727</v>
      </c>
    </row>
    <row r="90" spans="1:6" s="14" customFormat="1" x14ac:dyDescent="0.2">
      <c r="A90" s="73">
        <v>83</v>
      </c>
      <c r="B90" s="82">
        <v>44756</v>
      </c>
      <c r="C90" s="32">
        <v>44</v>
      </c>
      <c r="D90" s="34" t="s">
        <v>70</v>
      </c>
      <c r="E90" s="35" t="s">
        <v>88</v>
      </c>
      <c r="F90" s="181">
        <v>118</v>
      </c>
    </row>
    <row r="91" spans="1:6" s="14" customFormat="1" x14ac:dyDescent="0.2">
      <c r="A91" s="73">
        <v>84</v>
      </c>
      <c r="B91" s="82">
        <v>44757</v>
      </c>
      <c r="C91" s="32">
        <v>1682</v>
      </c>
      <c r="D91" s="34" t="s">
        <v>86</v>
      </c>
      <c r="E91" s="35" t="s">
        <v>200</v>
      </c>
      <c r="F91" s="181">
        <v>980</v>
      </c>
    </row>
    <row r="92" spans="1:6" s="14" customFormat="1" x14ac:dyDescent="0.2">
      <c r="A92" s="73">
        <v>85</v>
      </c>
      <c r="B92" s="82">
        <v>44757</v>
      </c>
      <c r="C92" s="32">
        <v>1683</v>
      </c>
      <c r="D92" s="34" t="s">
        <v>92</v>
      </c>
      <c r="E92" s="35" t="s">
        <v>201</v>
      </c>
      <c r="F92" s="181">
        <v>4690</v>
      </c>
    </row>
    <row r="93" spans="1:6" s="14" customFormat="1" x14ac:dyDescent="0.2">
      <c r="A93" s="73">
        <v>87</v>
      </c>
      <c r="B93" s="82">
        <v>44757</v>
      </c>
      <c r="C93" s="32">
        <v>1684</v>
      </c>
      <c r="D93" s="35" t="s">
        <v>73</v>
      </c>
      <c r="E93" s="35" t="s">
        <v>202</v>
      </c>
      <c r="F93" s="181">
        <v>1618.38</v>
      </c>
    </row>
    <row r="94" spans="1:6" s="14" customFormat="1" x14ac:dyDescent="0.2">
      <c r="A94" s="73">
        <v>88</v>
      </c>
      <c r="B94" s="82">
        <v>44757</v>
      </c>
      <c r="C94" s="32">
        <v>1685</v>
      </c>
      <c r="D94" s="35" t="s">
        <v>91</v>
      </c>
      <c r="E94" s="35" t="s">
        <v>203</v>
      </c>
      <c r="F94" s="181">
        <v>706.24</v>
      </c>
    </row>
    <row r="95" spans="1:6" s="14" customFormat="1" x14ac:dyDescent="0.2">
      <c r="A95" s="73">
        <v>89</v>
      </c>
      <c r="B95" s="82">
        <v>44757</v>
      </c>
      <c r="C95" s="32">
        <v>45</v>
      </c>
      <c r="D95" s="35" t="s">
        <v>70</v>
      </c>
      <c r="E95" s="35" t="s">
        <v>88</v>
      </c>
      <c r="F95" s="181">
        <v>380</v>
      </c>
    </row>
    <row r="96" spans="1:6" s="14" customFormat="1" x14ac:dyDescent="0.2">
      <c r="A96" s="73">
        <v>90</v>
      </c>
      <c r="B96" s="82">
        <v>44760</v>
      </c>
      <c r="C96" s="32">
        <v>1692</v>
      </c>
      <c r="D96" s="35" t="s">
        <v>86</v>
      </c>
      <c r="E96" s="35" t="s">
        <v>204</v>
      </c>
      <c r="F96" s="181">
        <v>980</v>
      </c>
    </row>
    <row r="97" spans="1:6" s="14" customFormat="1" x14ac:dyDescent="0.2">
      <c r="A97" s="73">
        <v>91</v>
      </c>
      <c r="B97" s="82">
        <v>44760</v>
      </c>
      <c r="C97" s="32">
        <v>1693</v>
      </c>
      <c r="D97" s="35" t="s">
        <v>92</v>
      </c>
      <c r="E97" s="35" t="s">
        <v>205</v>
      </c>
      <c r="F97" s="181">
        <v>6780</v>
      </c>
    </row>
    <row r="98" spans="1:6" s="14" customFormat="1" x14ac:dyDescent="0.2">
      <c r="A98" s="73">
        <v>92</v>
      </c>
      <c r="B98" s="82">
        <v>44760</v>
      </c>
      <c r="C98" s="32">
        <v>1694</v>
      </c>
      <c r="D98" s="35" t="s">
        <v>86</v>
      </c>
      <c r="E98" s="35" t="s">
        <v>206</v>
      </c>
      <c r="F98" s="181">
        <v>980</v>
      </c>
    </row>
    <row r="99" spans="1:6" s="14" customFormat="1" x14ac:dyDescent="0.2">
      <c r="A99" s="73">
        <v>93</v>
      </c>
      <c r="B99" s="82">
        <v>44760</v>
      </c>
      <c r="C99" s="32">
        <v>1695</v>
      </c>
      <c r="D99" s="35" t="s">
        <v>92</v>
      </c>
      <c r="E99" s="35" t="s">
        <v>207</v>
      </c>
      <c r="F99" s="181">
        <v>3880</v>
      </c>
    </row>
    <row r="100" spans="1:6" s="14" customFormat="1" x14ac:dyDescent="0.2">
      <c r="A100" s="73">
        <v>94</v>
      </c>
      <c r="B100" s="82">
        <v>44760</v>
      </c>
      <c r="C100" s="32">
        <v>1696</v>
      </c>
      <c r="D100" s="35" t="s">
        <v>208</v>
      </c>
      <c r="E100" s="35" t="s">
        <v>209</v>
      </c>
      <c r="F100" s="181">
        <v>1560</v>
      </c>
    </row>
    <row r="101" spans="1:6" s="14" customFormat="1" x14ac:dyDescent="0.2">
      <c r="A101" s="73">
        <v>95</v>
      </c>
      <c r="B101" s="82">
        <v>44760</v>
      </c>
      <c r="C101" s="32">
        <v>1697</v>
      </c>
      <c r="D101" s="35" t="s">
        <v>210</v>
      </c>
      <c r="E101" s="35" t="s">
        <v>211</v>
      </c>
      <c r="F101" s="181">
        <v>36295</v>
      </c>
    </row>
    <row r="102" spans="1:6" s="14" customFormat="1" x14ac:dyDescent="0.2">
      <c r="A102" s="73">
        <v>96</v>
      </c>
      <c r="B102" s="82">
        <v>44760</v>
      </c>
      <c r="C102" s="32">
        <v>1698</v>
      </c>
      <c r="D102" s="35" t="s">
        <v>76</v>
      </c>
      <c r="E102" s="35" t="s">
        <v>94</v>
      </c>
      <c r="F102" s="181">
        <v>186</v>
      </c>
    </row>
    <row r="103" spans="1:6" s="14" customFormat="1" x14ac:dyDescent="0.2">
      <c r="A103" s="73">
        <v>97</v>
      </c>
      <c r="B103" s="82">
        <v>44761</v>
      </c>
      <c r="C103" s="32">
        <v>46</v>
      </c>
      <c r="D103" s="35" t="s">
        <v>70</v>
      </c>
      <c r="E103" s="35" t="s">
        <v>88</v>
      </c>
      <c r="F103" s="181">
        <v>4165</v>
      </c>
    </row>
    <row r="104" spans="1:6" s="14" customFormat="1" x14ac:dyDescent="0.2">
      <c r="A104" s="89">
        <v>98</v>
      </c>
      <c r="B104" s="162">
        <v>44762</v>
      </c>
      <c r="C104" s="163">
        <v>1699</v>
      </c>
      <c r="D104" s="164" t="s">
        <v>212</v>
      </c>
      <c r="E104" s="164" t="s">
        <v>213</v>
      </c>
      <c r="F104" s="179">
        <v>10724.88</v>
      </c>
    </row>
    <row r="105" spans="1:6" s="14" customFormat="1" x14ac:dyDescent="0.2">
      <c r="A105" s="89">
        <v>99</v>
      </c>
      <c r="B105" s="162">
        <v>44762</v>
      </c>
      <c r="C105" s="163">
        <v>190</v>
      </c>
      <c r="D105" s="164" t="s">
        <v>70</v>
      </c>
      <c r="E105" s="164" t="s">
        <v>89</v>
      </c>
      <c r="F105" s="179">
        <v>-165.63</v>
      </c>
    </row>
    <row r="106" spans="1:6" s="14" customFormat="1" x14ac:dyDescent="0.2">
      <c r="A106" s="73">
        <v>100</v>
      </c>
      <c r="B106" s="82">
        <v>44762</v>
      </c>
      <c r="C106" s="32">
        <v>47</v>
      </c>
      <c r="D106" s="35" t="s">
        <v>70</v>
      </c>
      <c r="E106" s="35" t="s">
        <v>88</v>
      </c>
      <c r="F106" s="181">
        <v>1257</v>
      </c>
    </row>
    <row r="107" spans="1:6" s="14" customFormat="1" x14ac:dyDescent="0.2">
      <c r="A107" s="73">
        <v>101</v>
      </c>
      <c r="B107" s="82">
        <v>44763</v>
      </c>
      <c r="C107" s="32">
        <v>48</v>
      </c>
      <c r="D107" s="35" t="s">
        <v>70</v>
      </c>
      <c r="E107" s="35" t="s">
        <v>88</v>
      </c>
      <c r="F107" s="181">
        <v>380</v>
      </c>
    </row>
    <row r="108" spans="1:6" s="14" customFormat="1" x14ac:dyDescent="0.2">
      <c r="A108" s="73">
        <v>102</v>
      </c>
      <c r="B108" s="82">
        <v>44763</v>
      </c>
      <c r="C108" s="32">
        <v>49</v>
      </c>
      <c r="D108" s="35" t="s">
        <v>70</v>
      </c>
      <c r="E108" s="35" t="s">
        <v>88</v>
      </c>
      <c r="F108" s="183">
        <v>595</v>
      </c>
    </row>
    <row r="109" spans="1:6" s="14" customFormat="1" x14ac:dyDescent="0.2">
      <c r="A109" s="168">
        <v>105</v>
      </c>
      <c r="B109" s="165">
        <v>44764</v>
      </c>
      <c r="C109" s="166">
        <v>1705</v>
      </c>
      <c r="D109" s="167" t="s">
        <v>216</v>
      </c>
      <c r="E109" s="167" t="s">
        <v>214</v>
      </c>
      <c r="F109" s="179">
        <v>172.98</v>
      </c>
    </row>
    <row r="110" spans="1:6" s="14" customFormat="1" x14ac:dyDescent="0.2">
      <c r="A110" s="73">
        <v>106</v>
      </c>
      <c r="B110" s="82">
        <v>44764</v>
      </c>
      <c r="C110" s="32">
        <v>1706</v>
      </c>
      <c r="D110" s="35" t="s">
        <v>212</v>
      </c>
      <c r="E110" s="35" t="s">
        <v>217</v>
      </c>
      <c r="F110" s="181">
        <v>4759.9799999999996</v>
      </c>
    </row>
    <row r="111" spans="1:6" s="14" customFormat="1" x14ac:dyDescent="0.2">
      <c r="A111" s="73">
        <v>107</v>
      </c>
      <c r="B111" s="82">
        <v>44764</v>
      </c>
      <c r="C111" s="32">
        <v>1707</v>
      </c>
      <c r="D111" s="35" t="s">
        <v>218</v>
      </c>
      <c r="E111" s="35" t="s">
        <v>215</v>
      </c>
      <c r="F111" s="181">
        <v>773.5</v>
      </c>
    </row>
    <row r="112" spans="1:6" s="14" customFormat="1" x14ac:dyDescent="0.2">
      <c r="A112" s="73">
        <v>108</v>
      </c>
      <c r="B112" s="82">
        <v>44764</v>
      </c>
      <c r="C112" s="32">
        <v>1708</v>
      </c>
      <c r="D112" s="35" t="s">
        <v>86</v>
      </c>
      <c r="E112" s="35" t="s">
        <v>219</v>
      </c>
      <c r="F112" s="181">
        <v>980</v>
      </c>
    </row>
    <row r="113" spans="1:6" s="14" customFormat="1" x14ac:dyDescent="0.2">
      <c r="A113" s="73">
        <v>109</v>
      </c>
      <c r="B113" s="82">
        <v>44764</v>
      </c>
      <c r="C113" s="32">
        <v>1709</v>
      </c>
      <c r="D113" s="35" t="s">
        <v>92</v>
      </c>
      <c r="E113" s="35" t="s">
        <v>220</v>
      </c>
      <c r="F113" s="181">
        <v>4690</v>
      </c>
    </row>
    <row r="114" spans="1:6" s="14" customFormat="1" x14ac:dyDescent="0.2">
      <c r="A114" s="73">
        <v>110</v>
      </c>
      <c r="B114" s="82">
        <v>44764</v>
      </c>
      <c r="C114" s="32">
        <v>1710</v>
      </c>
      <c r="D114" s="35" t="s">
        <v>86</v>
      </c>
      <c r="E114" s="35" t="s">
        <v>221</v>
      </c>
      <c r="F114" s="181">
        <v>980</v>
      </c>
    </row>
    <row r="115" spans="1:6" s="14" customFormat="1" x14ac:dyDescent="0.2">
      <c r="A115" s="73">
        <v>111</v>
      </c>
      <c r="B115" s="82">
        <v>44764</v>
      </c>
      <c r="C115" s="32">
        <v>1711</v>
      </c>
      <c r="D115" s="35" t="s">
        <v>92</v>
      </c>
      <c r="E115" s="35" t="s">
        <v>222</v>
      </c>
      <c r="F115" s="181">
        <v>4690</v>
      </c>
    </row>
    <row r="116" spans="1:6" s="14" customFormat="1" x14ac:dyDescent="0.2">
      <c r="A116" s="73">
        <v>112</v>
      </c>
      <c r="B116" s="82">
        <v>44764</v>
      </c>
      <c r="C116" s="32">
        <v>1712</v>
      </c>
      <c r="D116" s="35" t="s">
        <v>86</v>
      </c>
      <c r="E116" s="35" t="s">
        <v>223</v>
      </c>
      <c r="F116" s="181">
        <v>980</v>
      </c>
    </row>
    <row r="117" spans="1:6" s="14" customFormat="1" x14ac:dyDescent="0.2">
      <c r="A117" s="73">
        <v>113</v>
      </c>
      <c r="B117" s="82">
        <v>44764</v>
      </c>
      <c r="C117" s="32">
        <v>1713</v>
      </c>
      <c r="D117" s="35" t="s">
        <v>92</v>
      </c>
      <c r="E117" s="35" t="s">
        <v>224</v>
      </c>
      <c r="F117" s="181">
        <v>4980</v>
      </c>
    </row>
    <row r="118" spans="1:6" s="14" customFormat="1" x14ac:dyDescent="0.2">
      <c r="A118" s="73">
        <v>114</v>
      </c>
      <c r="B118" s="82">
        <v>44764</v>
      </c>
      <c r="C118" s="32">
        <v>1714</v>
      </c>
      <c r="D118" s="35" t="s">
        <v>86</v>
      </c>
      <c r="E118" s="35" t="s">
        <v>225</v>
      </c>
      <c r="F118" s="181">
        <v>980</v>
      </c>
    </row>
    <row r="119" spans="1:6" s="14" customFormat="1" x14ac:dyDescent="0.2">
      <c r="A119" s="73">
        <v>115</v>
      </c>
      <c r="B119" s="82">
        <v>44764</v>
      </c>
      <c r="C119" s="32">
        <v>1715</v>
      </c>
      <c r="D119" s="35" t="s">
        <v>92</v>
      </c>
      <c r="E119" s="35" t="s">
        <v>226</v>
      </c>
      <c r="F119" s="181">
        <v>3590</v>
      </c>
    </row>
    <row r="120" spans="1:6" s="14" customFormat="1" x14ac:dyDescent="0.2">
      <c r="A120" s="73">
        <v>116</v>
      </c>
      <c r="B120" s="82">
        <v>44764</v>
      </c>
      <c r="C120" s="32">
        <v>1716</v>
      </c>
      <c r="D120" s="35" t="s">
        <v>175</v>
      </c>
      <c r="E120" s="35" t="s">
        <v>227</v>
      </c>
      <c r="F120" s="181">
        <v>7330.4</v>
      </c>
    </row>
    <row r="121" spans="1:6" s="14" customFormat="1" x14ac:dyDescent="0.2">
      <c r="A121" s="73">
        <v>118</v>
      </c>
      <c r="B121" s="82">
        <v>44764</v>
      </c>
      <c r="C121" s="32">
        <v>1718</v>
      </c>
      <c r="D121" s="35" t="s">
        <v>228</v>
      </c>
      <c r="E121" s="35" t="s">
        <v>229</v>
      </c>
      <c r="F121" s="181">
        <v>258</v>
      </c>
    </row>
    <row r="122" spans="1:6" s="14" customFormat="1" x14ac:dyDescent="0.2">
      <c r="A122" s="73">
        <v>119</v>
      </c>
      <c r="B122" s="82">
        <v>44764</v>
      </c>
      <c r="C122" s="32">
        <v>1719</v>
      </c>
      <c r="D122" s="35" t="s">
        <v>228</v>
      </c>
      <c r="E122" s="35" t="s">
        <v>230</v>
      </c>
      <c r="F122" s="181">
        <v>258</v>
      </c>
    </row>
    <row r="123" spans="1:6" s="14" customFormat="1" x14ac:dyDescent="0.2">
      <c r="A123" s="73">
        <v>120</v>
      </c>
      <c r="B123" s="82">
        <v>44764</v>
      </c>
      <c r="C123" s="32">
        <v>1720</v>
      </c>
      <c r="D123" s="35" t="s">
        <v>228</v>
      </c>
      <c r="E123" s="35" t="s">
        <v>231</v>
      </c>
      <c r="F123" s="181">
        <v>258</v>
      </c>
    </row>
    <row r="124" spans="1:6" s="14" customFormat="1" x14ac:dyDescent="0.2">
      <c r="A124" s="73">
        <v>121</v>
      </c>
      <c r="B124" s="82">
        <v>44764</v>
      </c>
      <c r="C124" s="32">
        <v>1721</v>
      </c>
      <c r="D124" s="35" t="s">
        <v>228</v>
      </c>
      <c r="E124" s="35" t="s">
        <v>232</v>
      </c>
      <c r="F124" s="181">
        <v>258</v>
      </c>
    </row>
    <row r="125" spans="1:6" s="14" customFormat="1" x14ac:dyDescent="0.2">
      <c r="A125" s="73">
        <v>122</v>
      </c>
      <c r="B125" s="82">
        <v>44764</v>
      </c>
      <c r="C125" s="32">
        <v>1722</v>
      </c>
      <c r="D125" s="35" t="s">
        <v>228</v>
      </c>
      <c r="E125" s="35" t="s">
        <v>233</v>
      </c>
      <c r="F125" s="181">
        <v>258</v>
      </c>
    </row>
    <row r="126" spans="1:6" s="14" customFormat="1" x14ac:dyDescent="0.2">
      <c r="A126" s="73">
        <v>123</v>
      </c>
      <c r="B126" s="82">
        <v>44764</v>
      </c>
      <c r="C126" s="32">
        <v>1723</v>
      </c>
      <c r="D126" s="35" t="s">
        <v>228</v>
      </c>
      <c r="E126" s="35" t="s">
        <v>234</v>
      </c>
      <c r="F126" s="181">
        <v>258</v>
      </c>
    </row>
    <row r="127" spans="1:6" s="14" customFormat="1" x14ac:dyDescent="0.2">
      <c r="A127" s="73">
        <v>124</v>
      </c>
      <c r="B127" s="82">
        <v>44764</v>
      </c>
      <c r="C127" s="32">
        <v>1724</v>
      </c>
      <c r="D127" s="35" t="s">
        <v>228</v>
      </c>
      <c r="E127" s="35" t="s">
        <v>235</v>
      </c>
      <c r="F127" s="181">
        <v>258</v>
      </c>
    </row>
    <row r="128" spans="1:6" s="14" customFormat="1" x14ac:dyDescent="0.2">
      <c r="A128" s="73">
        <v>125</v>
      </c>
      <c r="B128" s="82">
        <v>44764</v>
      </c>
      <c r="C128" s="32">
        <v>1725</v>
      </c>
      <c r="D128" s="35" t="s">
        <v>228</v>
      </c>
      <c r="E128" s="35" t="s">
        <v>236</v>
      </c>
      <c r="F128" s="181">
        <v>258</v>
      </c>
    </row>
    <row r="129" spans="1:6" s="14" customFormat="1" x14ac:dyDescent="0.2">
      <c r="A129" s="73">
        <v>126</v>
      </c>
      <c r="B129" s="82">
        <v>44764</v>
      </c>
      <c r="C129" s="32">
        <v>1726</v>
      </c>
      <c r="D129" s="35" t="s">
        <v>228</v>
      </c>
      <c r="E129" s="35" t="s">
        <v>237</v>
      </c>
      <c r="F129" s="181">
        <v>258</v>
      </c>
    </row>
    <row r="130" spans="1:6" s="14" customFormat="1" x14ac:dyDescent="0.2">
      <c r="A130" s="73">
        <v>127</v>
      </c>
      <c r="B130" s="82">
        <v>44767</v>
      </c>
      <c r="C130" s="32">
        <v>1727</v>
      </c>
      <c r="D130" s="35" t="s">
        <v>86</v>
      </c>
      <c r="E130" s="35" t="s">
        <v>238</v>
      </c>
      <c r="F130" s="181">
        <v>980</v>
      </c>
    </row>
    <row r="131" spans="1:6" s="14" customFormat="1" x14ac:dyDescent="0.2">
      <c r="A131" s="73">
        <v>128</v>
      </c>
      <c r="B131" s="82">
        <v>44767</v>
      </c>
      <c r="C131" s="32">
        <v>1728</v>
      </c>
      <c r="D131" s="35" t="s">
        <v>92</v>
      </c>
      <c r="E131" s="35" t="s">
        <v>239</v>
      </c>
      <c r="F131" s="181">
        <v>3590</v>
      </c>
    </row>
    <row r="132" spans="1:6" s="14" customFormat="1" x14ac:dyDescent="0.2">
      <c r="A132" s="73">
        <v>129</v>
      </c>
      <c r="B132" s="82">
        <v>44768</v>
      </c>
      <c r="C132" s="32">
        <v>50</v>
      </c>
      <c r="D132" s="35" t="s">
        <v>70</v>
      </c>
      <c r="E132" s="35" t="s">
        <v>88</v>
      </c>
      <c r="F132" s="181">
        <v>1251</v>
      </c>
    </row>
    <row r="133" spans="1:6" s="14" customFormat="1" x14ac:dyDescent="0.2">
      <c r="A133" s="73">
        <v>130</v>
      </c>
      <c r="B133" s="82">
        <v>44768</v>
      </c>
      <c r="C133" s="32">
        <v>196</v>
      </c>
      <c r="D133" s="35" t="s">
        <v>70</v>
      </c>
      <c r="E133" s="35" t="s">
        <v>89</v>
      </c>
      <c r="F133" s="181">
        <v>-15</v>
      </c>
    </row>
    <row r="134" spans="1:6" s="14" customFormat="1" x14ac:dyDescent="0.2">
      <c r="A134" s="73">
        <v>131</v>
      </c>
      <c r="B134" s="82">
        <v>44769</v>
      </c>
      <c r="C134" s="32">
        <v>1730</v>
      </c>
      <c r="D134" s="35" t="s">
        <v>98</v>
      </c>
      <c r="E134" s="35" t="s">
        <v>240</v>
      </c>
      <c r="F134" s="181">
        <v>1670.59</v>
      </c>
    </row>
    <row r="135" spans="1:6" s="14" customFormat="1" x14ac:dyDescent="0.2">
      <c r="A135" s="73">
        <v>132</v>
      </c>
      <c r="B135" s="82">
        <v>44769</v>
      </c>
      <c r="C135" s="32">
        <v>1731</v>
      </c>
      <c r="D135" s="35" t="s">
        <v>82</v>
      </c>
      <c r="E135" s="35" t="s">
        <v>241</v>
      </c>
      <c r="F135" s="181">
        <v>5950</v>
      </c>
    </row>
    <row r="136" spans="1:6" s="14" customFormat="1" x14ac:dyDescent="0.2">
      <c r="A136" s="73">
        <v>133</v>
      </c>
      <c r="B136" s="82">
        <v>44769</v>
      </c>
      <c r="C136" s="32">
        <v>1732</v>
      </c>
      <c r="D136" s="35" t="s">
        <v>83</v>
      </c>
      <c r="E136" s="35" t="s">
        <v>242</v>
      </c>
      <c r="F136" s="181">
        <v>6951.98</v>
      </c>
    </row>
    <row r="137" spans="1:6" s="14" customFormat="1" x14ac:dyDescent="0.2">
      <c r="A137" s="73">
        <v>134</v>
      </c>
      <c r="B137" s="82">
        <v>44769</v>
      </c>
      <c r="C137" s="32">
        <v>1733</v>
      </c>
      <c r="D137" s="35" t="s">
        <v>82</v>
      </c>
      <c r="E137" s="35" t="s">
        <v>243</v>
      </c>
      <c r="F137" s="181">
        <v>7342.3</v>
      </c>
    </row>
    <row r="138" spans="1:6" s="14" customFormat="1" x14ac:dyDescent="0.2">
      <c r="A138" s="73">
        <v>135</v>
      </c>
      <c r="B138" s="82">
        <v>44769</v>
      </c>
      <c r="C138" s="32">
        <v>1734</v>
      </c>
      <c r="D138" s="35" t="s">
        <v>244</v>
      </c>
      <c r="E138" s="35" t="s">
        <v>245</v>
      </c>
      <c r="F138" s="181">
        <v>4500</v>
      </c>
    </row>
    <row r="139" spans="1:6" s="14" customFormat="1" x14ac:dyDescent="0.2">
      <c r="A139" s="73">
        <v>136</v>
      </c>
      <c r="B139" s="82">
        <v>44769</v>
      </c>
      <c r="C139" s="32">
        <v>1735</v>
      </c>
      <c r="D139" s="35" t="s">
        <v>246</v>
      </c>
      <c r="E139" s="35" t="s">
        <v>247</v>
      </c>
      <c r="F139" s="181">
        <v>4611.3</v>
      </c>
    </row>
    <row r="140" spans="1:6" s="14" customFormat="1" x14ac:dyDescent="0.2">
      <c r="A140" s="73">
        <v>137</v>
      </c>
      <c r="B140" s="82">
        <v>44769</v>
      </c>
      <c r="C140" s="32">
        <v>1736</v>
      </c>
      <c r="D140" s="35" t="s">
        <v>248</v>
      </c>
      <c r="E140" s="35" t="s">
        <v>249</v>
      </c>
      <c r="F140" s="181">
        <v>690.2</v>
      </c>
    </row>
    <row r="141" spans="1:6" s="14" customFormat="1" x14ac:dyDescent="0.2">
      <c r="A141" s="73">
        <v>138</v>
      </c>
      <c r="B141" s="82">
        <v>44769</v>
      </c>
      <c r="C141" s="32">
        <v>1737</v>
      </c>
      <c r="D141" s="35" t="s">
        <v>250</v>
      </c>
      <c r="E141" s="35" t="s">
        <v>251</v>
      </c>
      <c r="F141" s="181">
        <v>30000</v>
      </c>
    </row>
    <row r="142" spans="1:6" s="14" customFormat="1" x14ac:dyDescent="0.2">
      <c r="A142" s="73">
        <v>139</v>
      </c>
      <c r="B142" s="82">
        <v>44769</v>
      </c>
      <c r="C142" s="32">
        <v>52</v>
      </c>
      <c r="D142" s="35" t="s">
        <v>70</v>
      </c>
      <c r="E142" s="35" t="s">
        <v>88</v>
      </c>
      <c r="F142" s="181">
        <v>830</v>
      </c>
    </row>
    <row r="143" spans="1:6" s="14" customFormat="1" x14ac:dyDescent="0.2">
      <c r="A143" s="73">
        <v>140</v>
      </c>
      <c r="B143" s="82">
        <v>44769</v>
      </c>
      <c r="C143" s="32">
        <v>52</v>
      </c>
      <c r="D143" s="35" t="s">
        <v>70</v>
      </c>
      <c r="E143" s="35" t="s">
        <v>88</v>
      </c>
      <c r="F143" s="181">
        <v>107.18</v>
      </c>
    </row>
    <row r="144" spans="1:6" s="14" customFormat="1" x14ac:dyDescent="0.2">
      <c r="A144" s="73">
        <v>141</v>
      </c>
      <c r="B144" s="82">
        <v>44769</v>
      </c>
      <c r="C144" s="32">
        <v>197</v>
      </c>
      <c r="D144" s="35" t="s">
        <v>70</v>
      </c>
      <c r="E144" s="35" t="s">
        <v>89</v>
      </c>
      <c r="F144" s="181">
        <v>-34.880000000000003</v>
      </c>
    </row>
    <row r="145" spans="1:6" s="14" customFormat="1" x14ac:dyDescent="0.2">
      <c r="A145" s="73">
        <v>142</v>
      </c>
      <c r="B145" s="82">
        <v>44770</v>
      </c>
      <c r="C145" s="32">
        <v>1738</v>
      </c>
      <c r="D145" s="35" t="s">
        <v>86</v>
      </c>
      <c r="E145" s="35" t="s">
        <v>252</v>
      </c>
      <c r="F145" s="181">
        <v>980</v>
      </c>
    </row>
    <row r="146" spans="1:6" s="14" customFormat="1" x14ac:dyDescent="0.2">
      <c r="A146" s="73">
        <v>143</v>
      </c>
      <c r="B146" s="82">
        <v>44770</v>
      </c>
      <c r="C146" s="32">
        <v>1739</v>
      </c>
      <c r="D146" s="35" t="s">
        <v>92</v>
      </c>
      <c r="E146" s="35" t="s">
        <v>253</v>
      </c>
      <c r="F146" s="181">
        <v>4390</v>
      </c>
    </row>
    <row r="147" spans="1:6" s="14" customFormat="1" x14ac:dyDescent="0.2">
      <c r="A147" s="73">
        <v>144</v>
      </c>
      <c r="B147" s="82">
        <v>44770</v>
      </c>
      <c r="C147" s="32">
        <v>1740</v>
      </c>
      <c r="D147" s="35" t="s">
        <v>254</v>
      </c>
      <c r="E147" s="35" t="s">
        <v>255</v>
      </c>
      <c r="F147" s="181">
        <v>975.8</v>
      </c>
    </row>
    <row r="148" spans="1:6" s="14" customFormat="1" x14ac:dyDescent="0.2">
      <c r="A148" s="73">
        <v>145</v>
      </c>
      <c r="B148" s="82">
        <v>44770</v>
      </c>
      <c r="C148" s="32">
        <v>1741</v>
      </c>
      <c r="D148" s="35" t="s">
        <v>254</v>
      </c>
      <c r="E148" s="35" t="s">
        <v>256</v>
      </c>
      <c r="F148" s="181">
        <v>3900</v>
      </c>
    </row>
    <row r="149" spans="1:6" s="14" customFormat="1" x14ac:dyDescent="0.2">
      <c r="A149" s="73">
        <v>146</v>
      </c>
      <c r="B149" s="82">
        <v>44770</v>
      </c>
      <c r="C149" s="32">
        <v>1742</v>
      </c>
      <c r="D149" s="35" t="s">
        <v>248</v>
      </c>
      <c r="E149" s="35" t="s">
        <v>249</v>
      </c>
      <c r="F149" s="181">
        <v>1035.3</v>
      </c>
    </row>
    <row r="150" spans="1:6" s="14" customFormat="1" x14ac:dyDescent="0.2">
      <c r="A150" s="73">
        <v>147</v>
      </c>
      <c r="B150" s="82">
        <v>44770</v>
      </c>
      <c r="C150" s="32">
        <v>1743</v>
      </c>
      <c r="D150" s="35" t="s">
        <v>257</v>
      </c>
      <c r="E150" s="35" t="s">
        <v>258</v>
      </c>
      <c r="F150" s="181">
        <v>254.9</v>
      </c>
    </row>
    <row r="151" spans="1:6" s="14" customFormat="1" x14ac:dyDescent="0.2">
      <c r="A151" s="73">
        <v>148</v>
      </c>
      <c r="B151" s="82">
        <v>44770</v>
      </c>
      <c r="C151" s="32">
        <v>1744</v>
      </c>
      <c r="D151" s="35" t="s">
        <v>259</v>
      </c>
      <c r="E151" s="35" t="s">
        <v>260</v>
      </c>
      <c r="F151" s="181">
        <v>9697.73</v>
      </c>
    </row>
    <row r="152" spans="1:6" s="14" customFormat="1" x14ac:dyDescent="0.2">
      <c r="A152" s="89">
        <v>149</v>
      </c>
      <c r="B152" s="162">
        <v>44770</v>
      </c>
      <c r="C152" s="169">
        <v>1745</v>
      </c>
      <c r="D152" s="170" t="s">
        <v>84</v>
      </c>
      <c r="E152" s="170" t="s">
        <v>261</v>
      </c>
      <c r="F152" s="179">
        <v>795.77</v>
      </c>
    </row>
    <row r="153" spans="1:6" s="14" customFormat="1" x14ac:dyDescent="0.2">
      <c r="A153" s="73">
        <v>150</v>
      </c>
      <c r="B153" s="82">
        <v>44770</v>
      </c>
      <c r="C153" s="32">
        <v>1746</v>
      </c>
      <c r="D153" s="35" t="s">
        <v>86</v>
      </c>
      <c r="E153" s="35" t="s">
        <v>262</v>
      </c>
      <c r="F153" s="181">
        <v>980</v>
      </c>
    </row>
    <row r="154" spans="1:6" s="14" customFormat="1" x14ac:dyDescent="0.2">
      <c r="A154" s="73">
        <v>151</v>
      </c>
      <c r="B154" s="82">
        <v>44770</v>
      </c>
      <c r="C154" s="32">
        <v>1747</v>
      </c>
      <c r="D154" s="35" t="s">
        <v>92</v>
      </c>
      <c r="E154" s="35" t="s">
        <v>263</v>
      </c>
      <c r="F154" s="181">
        <v>5580</v>
      </c>
    </row>
    <row r="155" spans="1:6" s="14" customFormat="1" x14ac:dyDescent="0.2">
      <c r="A155" s="73">
        <v>152</v>
      </c>
      <c r="B155" s="82">
        <v>44770</v>
      </c>
      <c r="C155" s="32">
        <v>53</v>
      </c>
      <c r="D155" s="35" t="s">
        <v>70</v>
      </c>
      <c r="E155" s="35" t="s">
        <v>88</v>
      </c>
      <c r="F155" s="181">
        <v>423</v>
      </c>
    </row>
    <row r="156" spans="1:6" s="14" customFormat="1" x14ac:dyDescent="0.2">
      <c r="A156" s="73">
        <v>153</v>
      </c>
      <c r="B156" s="82">
        <v>44770</v>
      </c>
      <c r="C156" s="32">
        <v>53</v>
      </c>
      <c r="D156" s="35" t="s">
        <v>70</v>
      </c>
      <c r="E156" s="35" t="s">
        <v>88</v>
      </c>
      <c r="F156" s="181">
        <v>423</v>
      </c>
    </row>
    <row r="157" spans="1:6" s="14" customFormat="1" x14ac:dyDescent="0.2">
      <c r="A157" s="73">
        <v>154</v>
      </c>
      <c r="B157" s="82">
        <v>44770</v>
      </c>
      <c r="C157" s="32">
        <v>53</v>
      </c>
      <c r="D157" s="35" t="s">
        <v>70</v>
      </c>
      <c r="E157" s="35" t="s">
        <v>88</v>
      </c>
      <c r="F157" s="181">
        <v>408</v>
      </c>
    </row>
    <row r="158" spans="1:6" s="14" customFormat="1" x14ac:dyDescent="0.2">
      <c r="A158" s="73">
        <v>155</v>
      </c>
      <c r="B158" s="82">
        <v>44770</v>
      </c>
      <c r="C158" s="32">
        <v>199</v>
      </c>
      <c r="D158" s="35" t="s">
        <v>70</v>
      </c>
      <c r="E158" s="35" t="s">
        <v>89</v>
      </c>
      <c r="F158" s="181">
        <v>-54.2</v>
      </c>
    </row>
    <row r="159" spans="1:6" s="14" customFormat="1" x14ac:dyDescent="0.2">
      <c r="A159" s="73">
        <v>156</v>
      </c>
      <c r="B159" s="82">
        <v>44770</v>
      </c>
      <c r="C159" s="32">
        <v>200</v>
      </c>
      <c r="D159" s="35" t="s">
        <v>70</v>
      </c>
      <c r="E159" s="35" t="s">
        <v>89</v>
      </c>
      <c r="F159" s="181">
        <v>-197.31</v>
      </c>
    </row>
    <row r="160" spans="1:6" s="14" customFormat="1" x14ac:dyDescent="0.2">
      <c r="A160" s="73">
        <v>157</v>
      </c>
      <c r="B160" s="82">
        <v>44770</v>
      </c>
      <c r="C160" s="32">
        <v>201</v>
      </c>
      <c r="D160" s="35" t="s">
        <v>70</v>
      </c>
      <c r="E160" s="35" t="s">
        <v>89</v>
      </c>
      <c r="F160" s="181">
        <v>-201.24</v>
      </c>
    </row>
    <row r="161" spans="1:9" s="14" customFormat="1" x14ac:dyDescent="0.2">
      <c r="A161" s="73">
        <v>158</v>
      </c>
      <c r="B161" s="30">
        <v>44771</v>
      </c>
      <c r="C161" s="32">
        <v>1749</v>
      </c>
      <c r="D161" s="35" t="s">
        <v>264</v>
      </c>
      <c r="E161" s="35" t="s">
        <v>265</v>
      </c>
      <c r="F161" s="181">
        <v>25000</v>
      </c>
    </row>
    <row r="162" spans="1:9" s="14" customFormat="1" x14ac:dyDescent="0.2">
      <c r="A162" s="73">
        <v>159</v>
      </c>
      <c r="B162" s="30">
        <v>44771</v>
      </c>
      <c r="C162" s="32">
        <v>1750</v>
      </c>
      <c r="D162" s="35" t="s">
        <v>264</v>
      </c>
      <c r="E162" s="35" t="s">
        <v>265</v>
      </c>
      <c r="F162" s="181">
        <v>51.17</v>
      </c>
    </row>
    <row r="163" spans="1:9" s="14" customFormat="1" x14ac:dyDescent="0.2">
      <c r="A163" s="73">
        <v>160</v>
      </c>
      <c r="B163" s="30">
        <v>44771</v>
      </c>
      <c r="C163" s="32">
        <v>54</v>
      </c>
      <c r="D163" s="35" t="s">
        <v>70</v>
      </c>
      <c r="E163" s="35" t="s">
        <v>88</v>
      </c>
      <c r="F163" s="181">
        <v>53.97</v>
      </c>
    </row>
    <row r="164" spans="1:9" s="14" customFormat="1" x14ac:dyDescent="0.2">
      <c r="A164" s="73">
        <v>161</v>
      </c>
      <c r="B164" s="30"/>
      <c r="C164" s="32"/>
      <c r="D164" s="35"/>
      <c r="E164" s="35" t="s">
        <v>266</v>
      </c>
      <c r="F164" s="19">
        <v>1772.05</v>
      </c>
    </row>
    <row r="165" spans="1:9" s="14" customFormat="1" x14ac:dyDescent="0.2">
      <c r="A165" s="152"/>
      <c r="B165" s="153"/>
      <c r="C165" s="154"/>
      <c r="D165" s="155"/>
      <c r="E165" s="155" t="s">
        <v>267</v>
      </c>
      <c r="F165" s="156">
        <v>-2279.2399999999998</v>
      </c>
    </row>
    <row r="166" spans="1:9" s="14" customFormat="1" x14ac:dyDescent="0.2">
      <c r="A166" s="152"/>
      <c r="B166" s="153"/>
      <c r="C166" s="154"/>
      <c r="D166" s="155"/>
      <c r="E166" s="155" t="s">
        <v>268</v>
      </c>
      <c r="F166" s="156">
        <v>24018.74</v>
      </c>
    </row>
    <row r="167" spans="1:9" s="14" customFormat="1" ht="15.75" thickBot="1" x14ac:dyDescent="0.3">
      <c r="A167" s="192" t="s">
        <v>195</v>
      </c>
      <c r="B167" s="193"/>
      <c r="C167" s="193"/>
      <c r="D167" s="193"/>
      <c r="E167" s="193"/>
      <c r="F167" s="138">
        <f>SUM(F8:F166)</f>
        <v>518749.26999999996</v>
      </c>
      <c r="G167" s="137"/>
      <c r="I167" s="157"/>
    </row>
    <row r="169" spans="1:9" x14ac:dyDescent="0.2">
      <c r="F169" s="12"/>
    </row>
    <row r="170" spans="1:9" x14ac:dyDescent="0.2">
      <c r="F170" s="12"/>
    </row>
    <row r="171" spans="1:9" x14ac:dyDescent="0.2">
      <c r="F171" s="12"/>
    </row>
    <row r="172" spans="1:9" x14ac:dyDescent="0.2">
      <c r="F172" s="13"/>
    </row>
    <row r="173" spans="1:9" x14ac:dyDescent="0.2">
      <c r="F173" s="12"/>
    </row>
  </sheetData>
  <sheetProtection password="CC71" sheet="1" objects="1" scenarios="1"/>
  <mergeCells count="2">
    <mergeCell ref="A5:C5"/>
    <mergeCell ref="A167:E167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30" sqref="G30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150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2">
        <v>44764</v>
      </c>
      <c r="B8" s="32">
        <v>1703</v>
      </c>
      <c r="C8" s="35" t="s">
        <v>95</v>
      </c>
      <c r="D8" s="35" t="s">
        <v>96</v>
      </c>
      <c r="E8" s="19">
        <v>5499.99</v>
      </c>
    </row>
    <row r="9" spans="1:5" s="14" customFormat="1" ht="14.25" x14ac:dyDescent="0.2">
      <c r="A9" s="82">
        <v>44764</v>
      </c>
      <c r="B9" s="32">
        <v>1704</v>
      </c>
      <c r="C9" s="35" t="s">
        <v>95</v>
      </c>
      <c r="D9" s="35" t="s">
        <v>96</v>
      </c>
      <c r="E9" s="19">
        <v>2749.99</v>
      </c>
    </row>
    <row r="10" spans="1:5" x14ac:dyDescent="0.2">
      <c r="A10" s="81"/>
      <c r="B10" s="79"/>
      <c r="C10" s="80"/>
      <c r="D10" s="80"/>
      <c r="E10" s="78"/>
    </row>
    <row r="11" spans="1:5" ht="13.5" thickBot="1" x14ac:dyDescent="0.25">
      <c r="A11" s="192" t="s">
        <v>194</v>
      </c>
      <c r="B11" s="193"/>
      <c r="C11" s="193"/>
      <c r="D11" s="7"/>
      <c r="E11" s="77">
        <f>SUM(E8:E10)</f>
        <v>8249.98</v>
      </c>
    </row>
    <row r="19" spans="1:1" ht="15" x14ac:dyDescent="0.2">
      <c r="A19" s="9"/>
    </row>
    <row r="20" spans="1:1" ht="15" x14ac:dyDescent="0.2">
      <c r="A20" s="9"/>
    </row>
    <row r="21" spans="1:1" ht="15" x14ac:dyDescent="0.2">
      <c r="A21" s="9"/>
    </row>
    <row r="22" spans="1:1" ht="15" x14ac:dyDescent="0.2">
      <c r="A22" s="9"/>
    </row>
  </sheetData>
  <sheetProtection password="CC71" sheet="1" objects="1" scenarios="1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0" workbookViewId="0">
      <selection activeCell="G32" sqref="G32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11.28515625" style="10" bestFit="1" customWidth="1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66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91" t="s">
        <v>166</v>
      </c>
      <c r="B5" s="191"/>
      <c r="C5" s="191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6" t="s">
        <v>23</v>
      </c>
      <c r="B8" s="37" t="s">
        <v>6</v>
      </c>
      <c r="C8" s="37" t="s">
        <v>7</v>
      </c>
      <c r="D8" s="37" t="s">
        <v>8</v>
      </c>
      <c r="E8" s="38" t="s">
        <v>3</v>
      </c>
      <c r="F8" s="39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7" t="s">
        <v>52</v>
      </c>
      <c r="B9" s="54"/>
      <c r="C9" s="54"/>
      <c r="D9" s="55">
        <v>35154.730000000003</v>
      </c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58" t="s">
        <v>54</v>
      </c>
      <c r="B10" s="54" t="s">
        <v>151</v>
      </c>
      <c r="C10" s="54">
        <v>7</v>
      </c>
      <c r="D10" s="59">
        <v>201</v>
      </c>
      <c r="E10" s="56" t="s">
        <v>23</v>
      </c>
      <c r="F10" s="62" t="s">
        <v>61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3" t="s">
        <v>23</v>
      </c>
      <c r="B11" s="54" t="s">
        <v>151</v>
      </c>
      <c r="C11" s="54">
        <v>7</v>
      </c>
      <c r="D11" s="59">
        <v>201</v>
      </c>
      <c r="E11" s="56" t="s">
        <v>23</v>
      </c>
      <c r="F11" s="62" t="s">
        <v>55</v>
      </c>
    </row>
    <row r="12" spans="1:15" ht="25.5" x14ac:dyDescent="0.2">
      <c r="A12" s="53" t="s">
        <v>23</v>
      </c>
      <c r="B12" s="54" t="s">
        <v>151</v>
      </c>
      <c r="C12" s="54">
        <v>7</v>
      </c>
      <c r="D12" s="59">
        <v>202</v>
      </c>
      <c r="E12" s="56" t="s">
        <v>23</v>
      </c>
      <c r="F12" s="62" t="s">
        <v>63</v>
      </c>
    </row>
    <row r="13" spans="1:15" ht="25.5" x14ac:dyDescent="0.2">
      <c r="A13" s="53" t="s">
        <v>23</v>
      </c>
      <c r="B13" s="54" t="s">
        <v>151</v>
      </c>
      <c r="C13" s="54">
        <v>7</v>
      </c>
      <c r="D13" s="59">
        <v>202</v>
      </c>
      <c r="E13" s="56" t="s">
        <v>23</v>
      </c>
      <c r="F13" s="62" t="s">
        <v>56</v>
      </c>
    </row>
    <row r="14" spans="1:15" ht="25.5" x14ac:dyDescent="0.2">
      <c r="A14" s="53" t="s">
        <v>23</v>
      </c>
      <c r="B14" s="54" t="s">
        <v>151</v>
      </c>
      <c r="C14" s="54">
        <v>7</v>
      </c>
      <c r="D14" s="59">
        <v>202</v>
      </c>
      <c r="E14" s="56" t="s">
        <v>23</v>
      </c>
      <c r="F14" s="62" t="s">
        <v>56</v>
      </c>
    </row>
    <row r="15" spans="1:15" ht="25.5" x14ac:dyDescent="0.2">
      <c r="A15" s="53" t="s">
        <v>23</v>
      </c>
      <c r="B15" s="54" t="s">
        <v>151</v>
      </c>
      <c r="C15" s="54">
        <v>7</v>
      </c>
      <c r="D15" s="59">
        <v>202</v>
      </c>
      <c r="E15" s="56" t="s">
        <v>23</v>
      </c>
      <c r="F15" s="62" t="s">
        <v>56</v>
      </c>
    </row>
    <row r="16" spans="1:15" x14ac:dyDescent="0.2">
      <c r="A16" s="53" t="s">
        <v>23</v>
      </c>
      <c r="B16" s="54" t="s">
        <v>151</v>
      </c>
      <c r="C16" s="54">
        <v>7</v>
      </c>
      <c r="D16" s="59">
        <v>135</v>
      </c>
      <c r="E16" s="56" t="s">
        <v>23</v>
      </c>
      <c r="F16" s="63" t="s">
        <v>57</v>
      </c>
    </row>
    <row r="17" spans="1:7" x14ac:dyDescent="0.2">
      <c r="A17" s="53"/>
      <c r="B17" s="54" t="s">
        <v>151</v>
      </c>
      <c r="C17" s="54">
        <v>7</v>
      </c>
      <c r="D17" s="59">
        <v>725</v>
      </c>
      <c r="E17" s="56"/>
      <c r="F17" s="63" t="s">
        <v>62</v>
      </c>
    </row>
    <row r="18" spans="1:7" x14ac:dyDescent="0.2">
      <c r="A18" s="53" t="s">
        <v>23</v>
      </c>
      <c r="B18" s="54" t="s">
        <v>151</v>
      </c>
      <c r="C18" s="54">
        <v>13</v>
      </c>
      <c r="D18" s="59">
        <v>4712.3999999999996</v>
      </c>
      <c r="E18" s="56" t="s">
        <v>23</v>
      </c>
      <c r="F18" s="63" t="s">
        <v>193</v>
      </c>
    </row>
    <row r="19" spans="1:7" x14ac:dyDescent="0.2">
      <c r="A19" s="58" t="s">
        <v>53</v>
      </c>
      <c r="B19" s="54" t="s">
        <v>151</v>
      </c>
      <c r="C19" s="54" t="s">
        <v>23</v>
      </c>
      <c r="D19" s="55">
        <f>SUM(D10:D18)</f>
        <v>6782.4</v>
      </c>
      <c r="E19" s="56" t="s">
        <v>23</v>
      </c>
      <c r="F19" s="64"/>
    </row>
    <row r="20" spans="1:7" x14ac:dyDescent="0.2">
      <c r="A20" s="53" t="s">
        <v>23</v>
      </c>
      <c r="B20" s="54" t="s">
        <v>151</v>
      </c>
      <c r="C20" s="54" t="s">
        <v>23</v>
      </c>
      <c r="D20" s="54" t="s">
        <v>23</v>
      </c>
      <c r="E20" s="56">
        <f>SUM(D9+D19)</f>
        <v>41937.130000000005</v>
      </c>
      <c r="F20" s="64" t="s">
        <v>23</v>
      </c>
    </row>
    <row r="21" spans="1:7" ht="25.5" x14ac:dyDescent="0.2">
      <c r="A21" s="67" t="s">
        <v>58</v>
      </c>
      <c r="B21" s="54" t="s">
        <v>151</v>
      </c>
      <c r="C21" s="54" t="s">
        <v>23</v>
      </c>
      <c r="D21" s="55">
        <v>1722653.53</v>
      </c>
      <c r="E21" s="56" t="s">
        <v>23</v>
      </c>
      <c r="F21" s="64" t="s">
        <v>23</v>
      </c>
    </row>
    <row r="22" spans="1:7" ht="25.5" x14ac:dyDescent="0.2">
      <c r="A22" s="58" t="s">
        <v>60</v>
      </c>
      <c r="B22" s="54" t="s">
        <v>151</v>
      </c>
      <c r="C22" s="54">
        <v>7</v>
      </c>
      <c r="D22" s="52">
        <v>9891</v>
      </c>
      <c r="E22" s="56" t="s">
        <v>23</v>
      </c>
      <c r="F22" s="60" t="s">
        <v>63</v>
      </c>
    </row>
    <row r="23" spans="1:7" ht="25.5" x14ac:dyDescent="0.2">
      <c r="A23" s="53" t="s">
        <v>23</v>
      </c>
      <c r="B23" s="54" t="s">
        <v>151</v>
      </c>
      <c r="C23" s="54">
        <v>7</v>
      </c>
      <c r="D23" s="52">
        <v>9891</v>
      </c>
      <c r="E23" s="56" t="s">
        <v>23</v>
      </c>
      <c r="F23" s="60" t="s">
        <v>55</v>
      </c>
    </row>
    <row r="24" spans="1:7" x14ac:dyDescent="0.2">
      <c r="A24" s="53"/>
      <c r="B24" s="54" t="s">
        <v>151</v>
      </c>
      <c r="C24" s="54">
        <v>7</v>
      </c>
      <c r="D24" s="52">
        <v>9891</v>
      </c>
      <c r="E24" s="56" t="s">
        <v>23</v>
      </c>
      <c r="F24" s="60" t="s">
        <v>64</v>
      </c>
    </row>
    <row r="25" spans="1:7" ht="25.5" x14ac:dyDescent="0.2">
      <c r="A25" s="53" t="s">
        <v>23</v>
      </c>
      <c r="B25" s="54" t="s">
        <v>151</v>
      </c>
      <c r="C25" s="54">
        <v>7</v>
      </c>
      <c r="D25" s="52">
        <v>9891</v>
      </c>
      <c r="E25" s="56" t="s">
        <v>23</v>
      </c>
      <c r="F25" s="60" t="s">
        <v>61</v>
      </c>
    </row>
    <row r="26" spans="1:7" ht="25.5" x14ac:dyDescent="0.2">
      <c r="A26" s="53" t="s">
        <v>23</v>
      </c>
      <c r="B26" s="54" t="s">
        <v>151</v>
      </c>
      <c r="C26" s="54">
        <v>7</v>
      </c>
      <c r="D26" s="52">
        <v>9892</v>
      </c>
      <c r="E26" s="56"/>
      <c r="F26" s="60" t="s">
        <v>61</v>
      </c>
    </row>
    <row r="27" spans="1:7" ht="25.5" x14ac:dyDescent="0.2">
      <c r="A27" s="53" t="s">
        <v>23</v>
      </c>
      <c r="B27" s="54" t="s">
        <v>151</v>
      </c>
      <c r="C27" s="54">
        <v>7</v>
      </c>
      <c r="D27" s="52">
        <v>9892</v>
      </c>
      <c r="E27" s="56" t="s">
        <v>23</v>
      </c>
      <c r="F27" s="60" t="s">
        <v>61</v>
      </c>
    </row>
    <row r="28" spans="1:7" x14ac:dyDescent="0.2">
      <c r="A28" s="53" t="s">
        <v>23</v>
      </c>
      <c r="B28" s="54" t="s">
        <v>151</v>
      </c>
      <c r="C28" s="54">
        <v>7</v>
      </c>
      <c r="D28" s="52">
        <v>6591</v>
      </c>
      <c r="E28" s="56" t="s">
        <v>23</v>
      </c>
      <c r="F28" s="61" t="s">
        <v>31</v>
      </c>
    </row>
    <row r="29" spans="1:7" x14ac:dyDescent="0.2">
      <c r="A29" s="53" t="s">
        <v>23</v>
      </c>
      <c r="B29" s="54" t="s">
        <v>151</v>
      </c>
      <c r="C29" s="54">
        <v>7</v>
      </c>
      <c r="D29" s="52">
        <v>35503</v>
      </c>
      <c r="E29" s="56"/>
      <c r="F29" s="61" t="s">
        <v>62</v>
      </c>
    </row>
    <row r="30" spans="1:7" x14ac:dyDescent="0.2">
      <c r="A30" s="53"/>
      <c r="B30" s="54" t="s">
        <v>151</v>
      </c>
      <c r="C30" s="54">
        <v>13</v>
      </c>
      <c r="D30" s="143">
        <v>230907.6</v>
      </c>
      <c r="E30" s="56"/>
      <c r="F30" s="144" t="s">
        <v>193</v>
      </c>
    </row>
    <row r="31" spans="1:7" x14ac:dyDescent="0.2">
      <c r="A31" s="53"/>
      <c r="B31" s="54"/>
      <c r="C31" s="54"/>
      <c r="D31" s="12"/>
      <c r="E31" s="56"/>
      <c r="F31" s="145"/>
    </row>
    <row r="32" spans="1:7" x14ac:dyDescent="0.2">
      <c r="A32" s="58" t="s">
        <v>59</v>
      </c>
      <c r="B32" s="54"/>
      <c r="C32" s="54" t="s">
        <v>23</v>
      </c>
      <c r="D32" s="16">
        <f>SUM(D22:D30)</f>
        <v>332349.59999999998</v>
      </c>
      <c r="E32" s="172" t="s">
        <v>23</v>
      </c>
      <c r="F32" s="173" t="s">
        <v>23</v>
      </c>
      <c r="G32" s="157"/>
    </row>
    <row r="33" spans="1:7" ht="15" thickBot="1" x14ac:dyDescent="0.25">
      <c r="A33" s="65" t="s">
        <v>23</v>
      </c>
      <c r="B33" s="66" t="s">
        <v>23</v>
      </c>
      <c r="C33" s="66" t="s">
        <v>23</v>
      </c>
      <c r="D33" s="49" t="s">
        <v>23</v>
      </c>
      <c r="E33" s="41">
        <f>SUM(D21+D32)</f>
        <v>2055003.13</v>
      </c>
      <c r="F33" s="174" t="s">
        <v>23</v>
      </c>
      <c r="G33" s="14"/>
    </row>
    <row r="34" spans="1:7" x14ac:dyDescent="0.2">
      <c r="D34" s="14"/>
      <c r="E34" s="157"/>
      <c r="F34" s="14"/>
      <c r="G34" s="14"/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14" sqref="G14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7" x14ac:dyDescent="0.25">
      <c r="A1" s="1" t="s">
        <v>4</v>
      </c>
      <c r="B1" s="1"/>
      <c r="C1" s="1"/>
      <c r="D1" s="6"/>
      <c r="E1" s="6"/>
    </row>
    <row r="2" spans="1:7" x14ac:dyDescent="0.25">
      <c r="A2" s="8"/>
      <c r="B2" s="8"/>
      <c r="C2" s="8"/>
      <c r="D2" s="8"/>
      <c r="E2" s="8"/>
    </row>
    <row r="3" spans="1:7" x14ac:dyDescent="0.25">
      <c r="A3" s="1" t="s">
        <v>69</v>
      </c>
      <c r="B3" s="8"/>
      <c r="C3" s="8"/>
      <c r="D3" s="6"/>
      <c r="E3" s="6"/>
    </row>
    <row r="4" spans="1:7" x14ac:dyDescent="0.25">
      <c r="A4" s="6"/>
      <c r="B4" s="1"/>
      <c r="C4" s="1"/>
      <c r="D4" s="6"/>
      <c r="E4" s="6"/>
    </row>
    <row r="5" spans="1:7" x14ac:dyDescent="0.25">
      <c r="A5" s="76" t="s">
        <v>5</v>
      </c>
      <c r="B5" s="1" t="s">
        <v>150</v>
      </c>
      <c r="C5" s="1"/>
      <c r="D5" s="6"/>
      <c r="E5" s="6"/>
    </row>
    <row r="6" spans="1:7" ht="15.75" thickBot="1" x14ac:dyDescent="0.3">
      <c r="A6" s="6"/>
      <c r="B6" s="6"/>
      <c r="C6" s="6"/>
      <c r="D6" s="6"/>
      <c r="E6" s="6"/>
    </row>
    <row r="7" spans="1:7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7" x14ac:dyDescent="0.25">
      <c r="A8" s="184" t="s">
        <v>271</v>
      </c>
      <c r="B8" s="185"/>
      <c r="C8" s="186"/>
      <c r="D8" s="186" t="s">
        <v>273</v>
      </c>
      <c r="E8" s="187">
        <v>5007726.1900000004</v>
      </c>
    </row>
    <row r="9" spans="1:7" x14ac:dyDescent="0.25">
      <c r="A9" s="188" t="s">
        <v>272</v>
      </c>
      <c r="B9" s="189"/>
      <c r="C9" s="189"/>
      <c r="D9" s="186" t="s">
        <v>273</v>
      </c>
      <c r="E9" s="190">
        <v>37806.44</v>
      </c>
    </row>
    <row r="10" spans="1:7" x14ac:dyDescent="0.25">
      <c r="A10" s="158"/>
      <c r="B10" s="159"/>
      <c r="C10" s="159"/>
      <c r="D10" s="159"/>
      <c r="E10" s="160"/>
    </row>
    <row r="11" spans="1:7" x14ac:dyDescent="0.25">
      <c r="A11" s="158"/>
      <c r="B11" s="159"/>
      <c r="C11" s="159"/>
      <c r="D11" s="159"/>
      <c r="E11" s="160"/>
    </row>
    <row r="12" spans="1:7" x14ac:dyDescent="0.25">
      <c r="A12" s="158"/>
      <c r="B12" s="159"/>
      <c r="C12" s="159"/>
      <c r="D12" s="159"/>
      <c r="E12" s="160"/>
    </row>
    <row r="13" spans="1:7" x14ac:dyDescent="0.25">
      <c r="A13" s="149"/>
      <c r="B13" s="150"/>
      <c r="C13" s="150"/>
      <c r="D13" s="150"/>
      <c r="E13" s="151"/>
    </row>
    <row r="14" spans="1:7" x14ac:dyDescent="0.25">
      <c r="A14" s="146"/>
      <c r="B14" s="147"/>
      <c r="C14" s="147"/>
      <c r="D14" s="147"/>
      <c r="E14" s="148"/>
    </row>
    <row r="15" spans="1:7" x14ac:dyDescent="0.25">
      <c r="A15" s="178"/>
      <c r="B15" s="178"/>
      <c r="C15" s="178"/>
      <c r="D15" s="178"/>
      <c r="E15" s="178"/>
    </row>
    <row r="16" spans="1:7" ht="15.75" thickBot="1" x14ac:dyDescent="0.3">
      <c r="A16" s="192" t="s">
        <v>194</v>
      </c>
      <c r="B16" s="193"/>
      <c r="C16" s="193"/>
      <c r="D16" s="7"/>
      <c r="E16" s="175">
        <f>SUM(E8:E15)</f>
        <v>5045532.6300000008</v>
      </c>
      <c r="F16" s="176"/>
      <c r="G16" s="176"/>
    </row>
    <row r="17" spans="5:7" x14ac:dyDescent="0.25">
      <c r="E17" s="176"/>
      <c r="F17" s="176"/>
      <c r="G17" s="176"/>
    </row>
    <row r="18" spans="5:7" x14ac:dyDescent="0.25">
      <c r="E18" s="177"/>
      <c r="F18" s="176"/>
      <c r="G18" s="177"/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2022-09-12T10:24:25Z</dcterms:modified>
</cp:coreProperties>
</file>