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720" activeTab="5"/>
  </bookViews>
  <sheets>
    <sheet name="pers neincadrate cu handicap" sheetId="6" r:id="rId1"/>
    <sheet name="personal " sheetId="5" r:id="rId2"/>
    <sheet name="materiale" sheetId="2" r:id="rId3"/>
    <sheet name="investitii" sheetId="4" r:id="rId4"/>
    <sheet name="POCIDIF" sheetId="7" r:id="rId5"/>
    <sheet name="contrib.si cotiz.la organ.int.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1" i="5" l="1"/>
  <c r="D70" i="5"/>
  <c r="D149" i="5"/>
  <c r="D159" i="5"/>
  <c r="D193" i="5" l="1"/>
  <c r="E194" i="5"/>
  <c r="E20" i="4" l="1"/>
  <c r="D170" i="5"/>
  <c r="D180" i="5" l="1"/>
  <c r="E180" i="5" s="1"/>
  <c r="F84" i="2" l="1"/>
  <c r="D200" i="5" l="1"/>
  <c r="D24" i="7"/>
  <c r="E25" i="7" s="1"/>
  <c r="E11" i="6"/>
  <c r="D109" i="5"/>
  <c r="E201" i="5" l="1"/>
  <c r="D1048568" i="5"/>
  <c r="E110" i="5"/>
  <c r="E16" i="8" l="1"/>
  <c r="D186" i="5" l="1"/>
  <c r="E187" i="5" l="1"/>
  <c r="E171" i="5" l="1"/>
  <c r="E160" i="5"/>
  <c r="E150" i="5"/>
  <c r="E204" i="5" l="1"/>
</calcChain>
</file>

<file path=xl/sharedStrings.xml><?xml version="1.0" encoding="utf-8"?>
<sst xmlns="http://schemas.openxmlformats.org/spreadsheetml/2006/main" count="826" uniqueCount="206">
  <si>
    <t>Nr.crt</t>
  </si>
  <si>
    <t>DATA</t>
  </si>
  <si>
    <t>ORDIN DE PLATA/ CEC/ FOAIE DE VARSAMANT</t>
  </si>
  <si>
    <t>TOTAL</t>
  </si>
  <si>
    <t>OFICIUL DE STAT PENTRU INVENTII SI MARCI</t>
  </si>
  <si>
    <t>perioada:</t>
  </si>
  <si>
    <t>LUNA</t>
  </si>
  <si>
    <t>Ziua</t>
  </si>
  <si>
    <t xml:space="preserve">SUMA </t>
  </si>
  <si>
    <t>Subtotal 10.01.01</t>
  </si>
  <si>
    <t>10.01.01</t>
  </si>
  <si>
    <t>Total 10.01.01</t>
  </si>
  <si>
    <t>Subtotal 10.01.06</t>
  </si>
  <si>
    <t>10.01.06</t>
  </si>
  <si>
    <t>Total 10.01.06</t>
  </si>
  <si>
    <t>FURNIZOR/BENEFICIAR</t>
  </si>
  <si>
    <t>SUMA</t>
  </si>
  <si>
    <t>CAP 51 01 04 "ALTE ORGANE ALE AUTORITATILOR PUBLICE" TITL. 20 "BUNURI SI SERVICII"</t>
  </si>
  <si>
    <t>CAP 51 01 04 "ALTE ORGANE ALE AUTORITATILOR PUBLICE" TITL. 71 "ACTIVE NEFINANCIARE"</t>
  </si>
  <si>
    <t>Data</t>
  </si>
  <si>
    <t>Document</t>
  </si>
  <si>
    <t>Explicaţii</t>
  </si>
  <si>
    <t>Furnizor/Beneficiar suma</t>
  </si>
  <si>
    <t>-</t>
  </si>
  <si>
    <t>Subtotal 10.01.05</t>
  </si>
  <si>
    <t>10.01.05</t>
  </si>
  <si>
    <t>Total 10.01.05</t>
  </si>
  <si>
    <t>CAP 51 01 04 "ALTE ORGANE ALE AUTORITATILOR PUBLICE" TITL. 10</t>
  </si>
  <si>
    <t xml:space="preserve"> "CHELTUIELI DE PERSONAL"</t>
  </si>
  <si>
    <t>EXPLICATII</t>
  </si>
  <si>
    <t>IMPOZIT SALARII</t>
  </si>
  <si>
    <t>CONTRIBUTII ANGAJAT BFS</t>
  </si>
  <si>
    <t>Subtotal 10.03.07</t>
  </si>
  <si>
    <t>Total 10.03.07</t>
  </si>
  <si>
    <t>10.03.07</t>
  </si>
  <si>
    <t>ALIMENTARE CONT CARD SALARIU</t>
  </si>
  <si>
    <t>Subtotal 59.40.00</t>
  </si>
  <si>
    <t>Total 59.40.00</t>
  </si>
  <si>
    <t xml:space="preserve">59.40.00   </t>
  </si>
  <si>
    <t>Subtotal 10.01.30</t>
  </si>
  <si>
    <t>10.01.30</t>
  </si>
  <si>
    <t>Total 10.01.30</t>
  </si>
  <si>
    <t>CONTRIBUTIE ASIGURATORIE PENTRU MUNCA</t>
  </si>
  <si>
    <t>Subtotal 10.01.17</t>
  </si>
  <si>
    <t>10.01.17</t>
  </si>
  <si>
    <t>Total 10.01.17</t>
  </si>
  <si>
    <t xml:space="preserve">ALIMENTARE CONT CARD SALARIU </t>
  </si>
  <si>
    <t>Subtotal 10.02.06</t>
  </si>
  <si>
    <t xml:space="preserve">Total 10.02.06 </t>
  </si>
  <si>
    <t>Subtotal 10.01.13</t>
  </si>
  <si>
    <t>Total 10.01.13</t>
  </si>
  <si>
    <t>CAP 59 40 00 "SUME AFERENTE PERSOANELOR CU HANDICAP NEINCADRATE" TITL. IX</t>
  </si>
  <si>
    <t>ALIMENTARE CONT CARD SALARII</t>
  </si>
  <si>
    <t xml:space="preserve">CAP 55 02 01 "CONTRIBUTII SI COTIZATII LA ORGANISMELE INTERNATIONALE" </t>
  </si>
  <si>
    <t>Subtotal 10.01.16</t>
  </si>
  <si>
    <t>Total 10.01.16</t>
  </si>
  <si>
    <t>COTIZATII SINDICAT</t>
  </si>
  <si>
    <t>ALIMENTARE CONT CARD SALARII BTRL</t>
  </si>
  <si>
    <t>ALIMENTARE CONT CARD SALARII RAIFFEISEN</t>
  </si>
  <si>
    <t>RIDICARE NUMERAR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</si>
  <si>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</si>
  <si>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PENSIE PRIVATA N.L.</t>
  </si>
  <si>
    <t>PENSIE PRIVATA G.M.</t>
  </si>
  <si>
    <t>PENSIE PRIVATA G.S.</t>
  </si>
  <si>
    <t>PENSIE PRIVATA N.A.</t>
  </si>
  <si>
    <t>PENSIE PRIVATA S.F.</t>
  </si>
  <si>
    <t>PENSIE PRIVATA V.E.</t>
  </si>
  <si>
    <t>POPRIRE SALARIU C.A.</t>
  </si>
  <si>
    <t>POPRIRE SALARIU M.M.</t>
  </si>
  <si>
    <t>Subtotal 56.48.02</t>
  </si>
  <si>
    <t>56.48.02</t>
  </si>
  <si>
    <t>Total 56.48.02</t>
  </si>
  <si>
    <t xml:space="preserve">CAP 56 48 02 "PROIECTE FINANTATE DIN FONDUL EUROPEAN DE DEZVOLTARE REGIONALA" </t>
  </si>
  <si>
    <t>indemnizatii delegare</t>
  </si>
  <si>
    <t>PENSIE ALIMENTARA DE LA P.C.</t>
  </si>
  <si>
    <t>ALIMENTARE CONT CARD SALARIU RAIFFEISEN</t>
  </si>
  <si>
    <t>Total plati IUNIE</t>
  </si>
  <si>
    <t>OSIM</t>
  </si>
  <si>
    <t>DEPUNERE NUMERAR-REINTREGIRE CONT</t>
  </si>
  <si>
    <t>DNS BIROTICA SRL</t>
  </si>
  <si>
    <t>PPC ENERGIE MUNTENIA SA</t>
  </si>
  <si>
    <t>ENGIE ROMANIA SA</t>
  </si>
  <si>
    <t>APA NOVA BUCURESTI SA</t>
  </si>
  <si>
    <t>VODAFONE ROMANIA SA</t>
  </si>
  <si>
    <t>DIGI ROMANIA SA</t>
  </si>
  <si>
    <t>DIGITRONIX TECHNOLOGY SRL</t>
  </si>
  <si>
    <t>ROMSERVICE TELECOMUNICATII SRL</t>
  </si>
  <si>
    <t>CRISTALSOFT SRL</t>
  </si>
  <si>
    <t>CTCE PIATRA NEAMT</t>
  </si>
  <si>
    <t>MIDA SOFT BUSINESS SRL</t>
  </si>
  <si>
    <t>TREI D PLUS SRL</t>
  </si>
  <si>
    <t>CUMPANA 1993 SRL</t>
  </si>
  <si>
    <t>ASCENSORUL SA</t>
  </si>
  <si>
    <t>FAIR UNIVERS FLOW SRL</t>
  </si>
  <si>
    <t>VIPER ALARMS SRL</t>
  </si>
  <si>
    <t>OPTIM CONCEPT DESIGN SRL</t>
  </si>
  <si>
    <t>ROBOSTO LOGISTIK SRL</t>
  </si>
  <si>
    <t>01-30 IUNIE</t>
  </si>
  <si>
    <t>perioada: 01-30 IUNIE</t>
  </si>
  <si>
    <t>TOTAL IUNIE</t>
  </si>
  <si>
    <t>iunie</t>
  </si>
  <si>
    <t>PENSIE PRIVATA V.I.</t>
  </si>
  <si>
    <t>REGLARE ART.BUG</t>
  </si>
  <si>
    <t>AVANS CO N.A.</t>
  </si>
  <si>
    <t>AVANS CO S.R.</t>
  </si>
  <si>
    <t>NOTA CAB - REGLARE COD DE ANGAJAMENT</t>
  </si>
  <si>
    <t>varsaminte ptr.pers. Cu handicap neincadrate 2025</t>
  </si>
  <si>
    <t>NOTA CAB-REGLARE ARTICOLE BUGETARE</t>
  </si>
  <si>
    <t>ACOMI DINAMIC SRL</t>
  </si>
  <si>
    <t>CARTON A3 ALB 160</t>
  </si>
  <si>
    <t>PLICURI C4 A4</t>
  </si>
  <si>
    <t>DOSAR CU SINA LUNGA</t>
  </si>
  <si>
    <t>CONSUM ENERG. EL. IAN-APRILIE 2025</t>
  </si>
  <si>
    <t>CONSUM GAZE MAI 2025</t>
  </si>
  <si>
    <t>SERV.APA MAI 202</t>
  </si>
  <si>
    <t>ABONAM. TV MAI 2025</t>
  </si>
  <si>
    <t>SERV.TELEF.MOBILA MAI 2025</t>
  </si>
  <si>
    <t>SERV. WIFI MAI 2025</t>
  </si>
  <si>
    <t>ABONAM.INTERNET IUNIE 2025</t>
  </si>
  <si>
    <t>SERV.TELEF.FIXA MAI 2025</t>
  </si>
  <si>
    <t>SERV.INTRET.SIST.SEC. MAI 2025</t>
  </si>
  <si>
    <t>ACCENT SERVICES ZONE SRL</t>
  </si>
  <si>
    <t>SER.MENT.ECHIPAM.MAI 2025</t>
  </si>
  <si>
    <t>INTERSIGMA SRL</t>
  </si>
  <si>
    <t>REGISTRE A3</t>
  </si>
  <si>
    <t>SERV.ADM.SI SUP. TEHNIC MAI 2025</t>
  </si>
  <si>
    <t>MENT. SOFT CONTAB. IUNIE 2025</t>
  </si>
  <si>
    <t>EVOLUTION PREST SYSTEMS SRL</t>
  </si>
  <si>
    <t>MOUSE WIRELESS</t>
  </si>
  <si>
    <t>CONSUMABILE IMPRIMANTE</t>
  </si>
  <si>
    <t>CARTUSE TONER</t>
  </si>
  <si>
    <t>ACTUALIZARI LEGIS IUNIE 2025</t>
  </si>
  <si>
    <t>SERV.CURATENIE MAI 2025</t>
  </si>
  <si>
    <t>SUPRAVEGHERE RSVTI MAI 2025</t>
  </si>
  <si>
    <t>DEBRIEFING SECURITY TEAM SRL</t>
  </si>
  <si>
    <t>PREST.SERV.PAZA MAI 2025</t>
  </si>
  <si>
    <t>SERV.SPALATORIE AUTO MAI 2025</t>
  </si>
  <si>
    <t>PACHET BIDOANE APA 16L IUNIE 2025</t>
  </si>
  <si>
    <t>SPORT GURU SA</t>
  </si>
  <si>
    <t>ACHIZ. LANTERNA FRONTALA</t>
  </si>
  <si>
    <t>PREST. SERV. DDD IUNIE 2025</t>
  </si>
  <si>
    <t>INCARCATOR RETEA</t>
  </si>
  <si>
    <t>REPARATIE ATIC TERASA</t>
  </si>
  <si>
    <t>CARPENISANU CONSTRUCT SRL</t>
  </si>
  <si>
    <t>JUST TOP OFFICE SRL</t>
  </si>
  <si>
    <t>LICHID PARBRIZ VARA</t>
  </si>
  <si>
    <t>MENT.CLIMATIZARE IUNIE 2025</t>
  </si>
  <si>
    <t>INTRET. ASCENSOARE IUNIE 2025</t>
  </si>
  <si>
    <t>CENTRAL SERVICE INSTAL SRL</t>
  </si>
  <si>
    <t>LUCRARI INSTALATII</t>
  </si>
  <si>
    <t>PARTENER SRL</t>
  </si>
  <si>
    <t>SISTEM DE TRANSPORT PLIABIL</t>
  </si>
  <si>
    <t>WUNDER HAFF SRL</t>
  </si>
  <si>
    <t>MASINA INSURUBAT SI ACUMULAT BOSCH</t>
  </si>
  <si>
    <t>ADMINPEDIA SRL</t>
  </si>
  <si>
    <t>SERV.CAZARE CURSURI</t>
  </si>
  <si>
    <t>FUND.CENTRUL DE FORM. APSAP</t>
  </si>
  <si>
    <t>WECO TMC SRL</t>
  </si>
  <si>
    <t>CVAL. BILETE AVION</t>
  </si>
  <si>
    <t>OLIMPIC INTERNAT.TURISM SRL</t>
  </si>
  <si>
    <t>BILETE AVION/TAXA ANULARE BILET</t>
  </si>
  <si>
    <t>TAXA CURSURI PREG.PROF</t>
  </si>
  <si>
    <t>APSAP TRAINIG CENTER SRL</t>
  </si>
  <si>
    <t>CVAL.SERV.SSM SU MAI 2025</t>
  </si>
  <si>
    <t>C.M.UNIREA SRL</t>
  </si>
  <si>
    <t>SERV.MED.MED.MUNCII MAI 2025</t>
  </si>
  <si>
    <t>MARTINESCU SILVIA</t>
  </si>
  <si>
    <t>CVAL. DISPOZITIC CORECTIE OCHELARI</t>
  </si>
  <si>
    <t>DUMITRU VASILE</t>
  </si>
  <si>
    <t>ROMAN ILEANA</t>
  </si>
  <si>
    <t>ENACHESCU LAURENTIU</t>
  </si>
  <si>
    <t>TURCU STEFANIA</t>
  </si>
  <si>
    <t>BEJ RDU NICOLETA</t>
  </si>
  <si>
    <t>CHELTUIELI EXECUTARE</t>
  </si>
  <si>
    <t>ADM.FOND.IMOB.</t>
  </si>
  <si>
    <t>CVAL. FOLOSINTA SPATIU IUNIE 2025</t>
  </si>
  <si>
    <t>ARCHIVIT SRL</t>
  </si>
  <si>
    <t>CONTINUARE STOCARE ARHIVA MAI 2025</t>
  </si>
  <si>
    <t>SQUARE PARKING SRL</t>
  </si>
  <si>
    <t>ABONAM. PARCARE MAI 2025</t>
  </si>
  <si>
    <t>BCR SA</t>
  </si>
  <si>
    <t>COMISION TRANZ.CARDURI MAI 2025</t>
  </si>
  <si>
    <t>VONREP SRL</t>
  </si>
  <si>
    <t>CASETE PRECONFIGURATE RACK</t>
  </si>
  <si>
    <t>SCANERE EPSON</t>
  </si>
  <si>
    <t>71.01.02</t>
  </si>
  <si>
    <t>71.01.30</t>
  </si>
  <si>
    <t>OCTOGAS EXPRES DISTRIBUTION SRL</t>
  </si>
  <si>
    <t>LICENTA MICROSOFT VISIO 2021</t>
  </si>
  <si>
    <t>LICENTE ANTIVIRUS CU ANTIMALWARE</t>
  </si>
  <si>
    <t>PRAGMA COMPUTERS SRL</t>
  </si>
  <si>
    <t>LICENTA ADOBE CREATIVE CLOUD</t>
  </si>
  <si>
    <t>LICENTA WONDERSHARE</t>
  </si>
  <si>
    <t>DIGITRONIX SRL</t>
  </si>
  <si>
    <t>FORTINET FORTIGATE SI FORTYANALIZER</t>
  </si>
  <si>
    <t>LICENTA VEEM DATA PLATFORM</t>
  </si>
  <si>
    <t>LICENTA VMWARE</t>
  </si>
  <si>
    <t>SUSE LINUX ENTERPRISE SERVER</t>
  </si>
  <si>
    <t>SOFTESS 21 SRL</t>
  </si>
  <si>
    <t>LICENTA ZOOM MEETINGS PRO</t>
  </si>
  <si>
    <t>EXPERTRESOLVE SRL</t>
  </si>
  <si>
    <t>MICROSOFT WINDOWS SERVER 2022</t>
  </si>
  <si>
    <t>deplasari</t>
  </si>
  <si>
    <t>comision</t>
  </si>
  <si>
    <t>GHILOTINA</t>
  </si>
  <si>
    <t>RAVI BRAND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</si>
</sst>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\-* #,##0.00_-;_-* &quot;-&quot;??_-;_-@_-"/>
    <numFmt numFmtId="165" formatCode="_-* #,##0.00\ _l_e_i_-;\-* #,##0.00\ _l_e_i_-;_-* \-??\ _l_e_i_-;_-@_-"/>
    <numFmt numFmtId="166" formatCode="#,###.00"/>
  </numFmts>
  <fonts count="3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charset val="238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165" fontId="1" fillId="0" borderId="0" applyFill="0" applyBorder="0" applyAlignment="0" applyProtection="0"/>
    <xf numFmtId="165" fontId="1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23" borderId="7" applyNumberForma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85">
    <xf numFmtId="0" fontId="0" fillId="0" borderId="0" xfId="0"/>
    <xf numFmtId="0" fontId="20" fillId="0" borderId="0" xfId="40" applyFont="1"/>
    <xf numFmtId="0" fontId="20" fillId="0" borderId="0" xfId="40" applyFont="1" applyAlignment="1">
      <alignment horizontal="right"/>
    </xf>
    <xf numFmtId="0" fontId="20" fillId="0" borderId="13" xfId="40" applyFont="1" applyBorder="1" applyAlignment="1">
      <alignment horizontal="center" vertical="center"/>
    </xf>
    <xf numFmtId="0" fontId="20" fillId="0" borderId="0" xfId="40" applyFont="1" applyAlignment="1">
      <alignment horizontal="left"/>
    </xf>
    <xf numFmtId="14" fontId="20" fillId="0" borderId="0" xfId="40" applyNumberFormat="1" applyFont="1" applyAlignment="1">
      <alignment horizontal="left"/>
    </xf>
    <xf numFmtId="0" fontId="1" fillId="0" borderId="0" xfId="40"/>
    <xf numFmtId="0" fontId="1" fillId="0" borderId="15" xfId="40" applyBorder="1"/>
    <xf numFmtId="0" fontId="21" fillId="0" borderId="0" xfId="0" applyFont="1"/>
    <xf numFmtId="0" fontId="24" fillId="0" borderId="0" xfId="0" applyFont="1" applyAlignment="1">
      <alignment vertical="center"/>
    </xf>
    <xf numFmtId="0" fontId="25" fillId="0" borderId="0" xfId="0" applyFont="1"/>
    <xf numFmtId="0" fontId="20" fillId="0" borderId="12" xfId="40" applyFont="1" applyBorder="1" applyAlignment="1">
      <alignment horizontal="center" vertical="center" wrapText="1"/>
    </xf>
    <xf numFmtId="4" fontId="25" fillId="0" borderId="0" xfId="0" applyNumberFormat="1" applyFont="1"/>
    <xf numFmtId="0" fontId="25" fillId="24" borderId="0" xfId="0" applyFont="1" applyFill="1"/>
    <xf numFmtId="0" fontId="1" fillId="24" borderId="10" xfId="40" applyFill="1" applyBorder="1" applyAlignment="1">
      <alignment horizontal="center" vertical="center" wrapText="1"/>
    </xf>
    <xf numFmtId="4" fontId="20" fillId="24" borderId="10" xfId="40" applyNumberFormat="1" applyFont="1" applyFill="1" applyBorder="1" applyAlignment="1">
      <alignment horizontal="center" vertical="center" wrapText="1"/>
    </xf>
    <xf numFmtId="0" fontId="1" fillId="24" borderId="17" xfId="40" applyFill="1" applyBorder="1" applyAlignment="1">
      <alignment wrapText="1"/>
    </xf>
    <xf numFmtId="0" fontId="21" fillId="24" borderId="14" xfId="0" applyFont="1" applyFill="1" applyBorder="1" applyAlignment="1">
      <alignment horizontal="center" vertical="center" wrapText="1"/>
    </xf>
    <xf numFmtId="4" fontId="21" fillId="0" borderId="0" xfId="0" applyNumberFormat="1" applyFont="1"/>
    <xf numFmtId="0" fontId="20" fillId="0" borderId="0" xfId="4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" fillId="24" borderId="15" xfId="40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" fillId="24" borderId="0" xfId="40" applyFill="1" applyAlignment="1">
      <alignment horizontal="center" vertical="center" wrapText="1"/>
    </xf>
    <xf numFmtId="4" fontId="22" fillId="0" borderId="0" xfId="0" applyNumberFormat="1" applyFont="1" applyAlignment="1">
      <alignment horizontal="center" vertical="center"/>
    </xf>
    <xf numFmtId="0" fontId="21" fillId="24" borderId="0" xfId="0" applyFont="1" applyFill="1" applyAlignment="1">
      <alignment horizontal="center" wrapText="1"/>
    </xf>
    <xf numFmtId="0" fontId="26" fillId="24" borderId="17" xfId="40" applyFont="1" applyFill="1" applyBorder="1" applyAlignment="1">
      <alignment horizontal="left" wrapText="1"/>
    </xf>
    <xf numFmtId="0" fontId="21" fillId="24" borderId="14" xfId="0" applyFont="1" applyFill="1" applyBorder="1" applyAlignment="1">
      <alignment vertical="center" wrapText="1"/>
    </xf>
    <xf numFmtId="0" fontId="1" fillId="24" borderId="11" xfId="40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wrapText="1"/>
    </xf>
    <xf numFmtId="0" fontId="20" fillId="24" borderId="12" xfId="40" applyFont="1" applyFill="1" applyBorder="1" applyAlignment="1">
      <alignment horizontal="center" vertical="center" wrapText="1"/>
    </xf>
    <xf numFmtId="0" fontId="20" fillId="24" borderId="13" xfId="40" applyFont="1" applyFill="1" applyBorder="1" applyAlignment="1">
      <alignment horizontal="center" wrapText="1"/>
    </xf>
    <xf numFmtId="0" fontId="28" fillId="0" borderId="10" xfId="41" applyFont="1" applyBorder="1" applyAlignment="1">
      <alignment horizontal="left"/>
    </xf>
    <xf numFmtId="0" fontId="23" fillId="0" borderId="11" xfId="41" applyFont="1" applyBorder="1" applyAlignment="1">
      <alignment horizontal="center"/>
    </xf>
    <xf numFmtId="0" fontId="23" fillId="0" borderId="12" xfId="41" applyFont="1" applyBorder="1" applyAlignment="1">
      <alignment horizontal="center"/>
    </xf>
    <xf numFmtId="0" fontId="1" fillId="0" borderId="11" xfId="40" applyBorder="1" applyAlignment="1">
      <alignment horizontal="center" wrapText="1"/>
    </xf>
    <xf numFmtId="0" fontId="20" fillId="0" borderId="13" xfId="40" applyFont="1" applyBorder="1" applyAlignment="1">
      <alignment horizontal="center" vertical="center" wrapText="1"/>
    </xf>
    <xf numFmtId="4" fontId="27" fillId="24" borderId="10" xfId="40" applyNumberFormat="1" applyFont="1" applyFill="1" applyBorder="1" applyAlignment="1">
      <alignment vertical="center" wrapText="1"/>
    </xf>
    <xf numFmtId="0" fontId="27" fillId="24" borderId="17" xfId="40" applyFont="1" applyFill="1" applyBorder="1" applyAlignment="1">
      <alignment horizontal="left" vertical="center" wrapText="1"/>
    </xf>
    <xf numFmtId="0" fontId="26" fillId="24" borderId="18" xfId="40" applyFont="1" applyFill="1" applyBorder="1" applyAlignment="1">
      <alignment horizontal="left" wrapText="1"/>
    </xf>
    <xf numFmtId="4" fontId="1" fillId="24" borderId="15" xfId="40" applyNumberFormat="1" applyFill="1" applyBorder="1" applyAlignment="1">
      <alignment horizontal="center" vertical="center" wrapText="1"/>
    </xf>
    <xf numFmtId="4" fontId="20" fillId="24" borderId="15" xfId="4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1" fillId="0" borderId="17" xfId="40" applyBorder="1" applyAlignment="1">
      <alignment horizontal="center" wrapText="1"/>
    </xf>
    <xf numFmtId="0" fontId="1" fillId="0" borderId="10" xfId="40" applyBorder="1" applyAlignment="1">
      <alignment horizontal="center" vertical="center" wrapText="1"/>
    </xf>
    <xf numFmtId="4" fontId="20" fillId="0" borderId="10" xfId="40" applyNumberFormat="1" applyFont="1" applyBorder="1" applyAlignment="1">
      <alignment horizontal="center" vertical="center" wrapText="1"/>
    </xf>
    <xf numFmtId="4" fontId="22" fillId="0" borderId="10" xfId="0" applyNumberFormat="1" applyFont="1" applyBorder="1" applyAlignment="1">
      <alignment horizontal="center" vertical="center"/>
    </xf>
    <xf numFmtId="0" fontId="21" fillId="0" borderId="14" xfId="0" applyFont="1" applyBorder="1"/>
    <xf numFmtId="0" fontId="20" fillId="0" borderId="17" xfId="40" applyFont="1" applyBorder="1" applyAlignment="1">
      <alignment horizontal="center" wrapText="1"/>
    </xf>
    <xf numFmtId="4" fontId="1" fillId="0" borderId="10" xfId="40" applyNumberFormat="1" applyBorder="1" applyAlignment="1">
      <alignment horizontal="center" vertical="center" wrapText="1"/>
    </xf>
    <xf numFmtId="4" fontId="22" fillId="0" borderId="14" xfId="0" applyNumberFormat="1" applyFont="1" applyBorder="1" applyAlignment="1">
      <alignment horizontal="center" vertical="center"/>
    </xf>
    <xf numFmtId="0" fontId="1" fillId="0" borderId="18" xfId="40" applyBorder="1" applyAlignment="1">
      <alignment horizontal="center" wrapText="1"/>
    </xf>
    <xf numFmtId="0" fontId="1" fillId="0" borderId="15" xfId="40" applyBorder="1" applyAlignment="1">
      <alignment horizontal="center" vertical="center" wrapText="1"/>
    </xf>
    <xf numFmtId="4" fontId="22" fillId="0" borderId="15" xfId="0" applyNumberFormat="1" applyFont="1" applyBorder="1" applyAlignment="1">
      <alignment horizontal="center" vertical="center"/>
    </xf>
    <xf numFmtId="4" fontId="22" fillId="0" borderId="16" xfId="0" applyNumberFormat="1" applyFont="1" applyBorder="1" applyAlignment="1">
      <alignment horizontal="center" vertical="center"/>
    </xf>
    <xf numFmtId="0" fontId="1" fillId="0" borderId="17" xfId="40" applyBorder="1" applyAlignment="1">
      <alignment horizontal="left" wrapText="1"/>
    </xf>
    <xf numFmtId="0" fontId="20" fillId="0" borderId="11" xfId="40" applyFont="1" applyBorder="1" applyAlignment="1">
      <alignment horizontal="center" vertical="center"/>
    </xf>
    <xf numFmtId="0" fontId="20" fillId="0" borderId="12" xfId="40" applyFont="1" applyBorder="1" applyAlignment="1">
      <alignment horizontal="center" vertical="center"/>
    </xf>
    <xf numFmtId="4" fontId="1" fillId="24" borderId="10" xfId="40" applyNumberFormat="1" applyFill="1" applyBorder="1" applyAlignment="1">
      <alignment horizontal="right" vertical="center" wrapText="1"/>
    </xf>
    <xf numFmtId="0" fontId="26" fillId="24" borderId="10" xfId="40" applyFont="1" applyFill="1" applyBorder="1" applyAlignment="1">
      <alignment horizontal="center" vertical="center" wrapText="1"/>
    </xf>
    <xf numFmtId="14" fontId="28" fillId="0" borderId="17" xfId="41" applyNumberFormat="1" applyFont="1" applyBorder="1" applyAlignment="1">
      <alignment horizontal="left" wrapText="1"/>
    </xf>
    <xf numFmtId="165" fontId="20" fillId="0" borderId="16" xfId="30" applyFont="1" applyFill="1" applyBorder="1" applyAlignment="1" applyProtection="1">
      <alignment horizontal="center"/>
    </xf>
    <xf numFmtId="2" fontId="1" fillId="24" borderId="14" xfId="40" applyNumberFormat="1" applyFill="1" applyBorder="1" applyAlignment="1">
      <alignment horizontal="center" vertical="center"/>
    </xf>
    <xf numFmtId="165" fontId="20" fillId="0" borderId="16" xfId="30" applyFont="1" applyFill="1" applyBorder="1" applyAlignment="1" applyProtection="1">
      <alignment horizontal="center" vertical="center"/>
    </xf>
    <xf numFmtId="2" fontId="1" fillId="24" borderId="23" xfId="40" applyNumberFormat="1" applyFill="1" applyBorder="1" applyAlignment="1">
      <alignment horizontal="center" vertical="center"/>
    </xf>
    <xf numFmtId="0" fontId="28" fillId="24" borderId="10" xfId="41" applyFont="1" applyFill="1" applyBorder="1" applyAlignment="1">
      <alignment horizontal="center"/>
    </xf>
    <xf numFmtId="0" fontId="28" fillId="24" borderId="22" xfId="41" applyFont="1" applyFill="1" applyBorder="1" applyAlignment="1">
      <alignment horizontal="center"/>
    </xf>
    <xf numFmtId="14" fontId="28" fillId="24" borderId="21" xfId="41" applyNumberFormat="1" applyFont="1" applyFill="1" applyBorder="1" applyAlignment="1">
      <alignment horizontal="center"/>
    </xf>
    <xf numFmtId="14" fontId="28" fillId="24" borderId="10" xfId="41" applyNumberFormat="1" applyFont="1" applyFill="1" applyBorder="1" applyAlignment="1">
      <alignment horizontal="center"/>
    </xf>
    <xf numFmtId="0" fontId="26" fillId="0" borderId="10" xfId="40" applyFont="1" applyBorder="1" applyAlignment="1">
      <alignment horizontal="center" vertical="center" wrapText="1"/>
    </xf>
    <xf numFmtId="14" fontId="26" fillId="0" borderId="10" xfId="40" applyNumberFormat="1" applyFont="1" applyBorder="1" applyAlignment="1">
      <alignment horizontal="left" vertical="center"/>
    </xf>
    <xf numFmtId="0" fontId="26" fillId="24" borderId="10" xfId="40" applyFont="1" applyFill="1" applyBorder="1" applyAlignment="1">
      <alignment horizontal="center" vertical="center"/>
    </xf>
    <xf numFmtId="0" fontId="26" fillId="0" borderId="17" xfId="40" applyFont="1" applyBorder="1" applyAlignment="1">
      <alignment horizontal="center" vertical="center"/>
    </xf>
    <xf numFmtId="14" fontId="1" fillId="0" borderId="19" xfId="40" applyNumberFormat="1" applyBorder="1" applyAlignment="1">
      <alignment horizontal="left" vertical="center"/>
    </xf>
    <xf numFmtId="0" fontId="26" fillId="0" borderId="19" xfId="40" applyFont="1" applyBorder="1" applyAlignment="1">
      <alignment horizontal="center" vertical="center" wrapText="1"/>
    </xf>
    <xf numFmtId="0" fontId="21" fillId="24" borderId="0" xfId="0" applyFont="1" applyFill="1"/>
    <xf numFmtId="4" fontId="21" fillId="24" borderId="0" xfId="0" applyNumberFormat="1" applyFont="1" applyFill="1"/>
    <xf numFmtId="4" fontId="27" fillId="24" borderId="16" xfId="40" applyNumberFormat="1" applyFont="1" applyFill="1" applyBorder="1" applyAlignment="1">
      <alignment horizontal="right" vertical="center"/>
    </xf>
    <xf numFmtId="0" fontId="23" fillId="0" borderId="21" xfId="41" applyFont="1" applyBorder="1" applyAlignment="1">
      <alignment horizontal="center"/>
    </xf>
    <xf numFmtId="0" fontId="23" fillId="0" borderId="19" xfId="41" applyFont="1" applyBorder="1" applyAlignment="1">
      <alignment horizontal="center"/>
    </xf>
    <xf numFmtId="0" fontId="20" fillId="0" borderId="20" xfId="40" applyFont="1" applyBorder="1" applyAlignment="1">
      <alignment horizontal="center" vertical="center"/>
    </xf>
    <xf numFmtId="14" fontId="29" fillId="0" borderId="21" xfId="41" applyNumberFormat="1" applyFont="1" applyBorder="1" applyAlignment="1">
      <alignment horizontal="left"/>
    </xf>
    <xf numFmtId="0" fontId="29" fillId="0" borderId="19" xfId="41" applyFont="1" applyBorder="1" applyAlignment="1">
      <alignment horizontal="left"/>
    </xf>
    <xf numFmtId="2" fontId="26" fillId="0" borderId="14" xfId="40" applyNumberFormat="1" applyFont="1" applyBorder="1" applyAlignment="1">
      <alignment vertical="center"/>
    </xf>
    <xf numFmtId="0" fontId="26" fillId="0" borderId="20" xfId="40" applyFont="1" applyBorder="1" applyAlignment="1">
      <alignment vertical="center"/>
    </xf>
    <xf numFmtId="0" fontId="26" fillId="0" borderId="20" xfId="40" applyFont="1" applyBorder="1" applyAlignment="1">
      <alignment horizontal="right" vertical="center"/>
    </xf>
    <xf numFmtId="14" fontId="28" fillId="24" borderId="24" xfId="41" applyNumberFormat="1" applyFont="1" applyFill="1" applyBorder="1" applyAlignment="1">
      <alignment horizontal="center"/>
    </xf>
    <xf numFmtId="2" fontId="1" fillId="0" borderId="23" xfId="40" applyNumberForma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24" borderId="10" xfId="0" applyFont="1" applyFill="1" applyBorder="1"/>
    <xf numFmtId="0" fontId="26" fillId="0" borderId="10" xfId="40" applyFont="1" applyBorder="1" applyAlignment="1">
      <alignment horizontal="center" vertical="center"/>
    </xf>
    <xf numFmtId="4" fontId="26" fillId="0" borderId="14" xfId="40" applyNumberFormat="1" applyFont="1" applyBorder="1" applyAlignment="1">
      <alignment horizontal="right" vertical="center"/>
    </xf>
    <xf numFmtId="4" fontId="26" fillId="24" borderId="14" xfId="4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center"/>
    </xf>
    <xf numFmtId="4" fontId="21" fillId="0" borderId="10" xfId="0" applyNumberFormat="1" applyFont="1" applyBorder="1"/>
    <xf numFmtId="0" fontId="21" fillId="0" borderId="10" xfId="0" applyFont="1" applyBorder="1"/>
    <xf numFmtId="4" fontId="31" fillId="0" borderId="10" xfId="0" applyNumberFormat="1" applyFont="1" applyBorder="1" applyAlignment="1">
      <alignment horizontal="right" vertical="center"/>
    </xf>
    <xf numFmtId="0" fontId="28" fillId="24" borderId="10" xfId="41" applyFont="1" applyFill="1" applyBorder="1" applyAlignment="1">
      <alignment horizontal="left" wrapText="1"/>
    </xf>
    <xf numFmtId="0" fontId="28" fillId="24" borderId="22" xfId="41" applyFont="1" applyFill="1" applyBorder="1" applyAlignment="1">
      <alignment horizontal="left" wrapText="1"/>
    </xf>
    <xf numFmtId="14" fontId="25" fillId="0" borderId="0" xfId="0" applyNumberFormat="1" applyFont="1"/>
    <xf numFmtId="14" fontId="25" fillId="24" borderId="0" xfId="0" applyNumberFormat="1" applyFont="1" applyFill="1"/>
    <xf numFmtId="0" fontId="26" fillId="24" borderId="10" xfId="40" applyFont="1" applyFill="1" applyBorder="1" applyAlignment="1">
      <alignment wrapText="1"/>
    </xf>
    <xf numFmtId="0" fontId="20" fillId="0" borderId="10" xfId="40" applyFont="1" applyBorder="1" applyAlignment="1">
      <alignment horizontal="center" wrapText="1"/>
    </xf>
    <xf numFmtId="166" fontId="20" fillId="0" borderId="10" xfId="40" applyNumberFormat="1" applyFont="1" applyBorder="1" applyAlignment="1">
      <alignment horizontal="right" wrapText="1"/>
    </xf>
    <xf numFmtId="0" fontId="20" fillId="0" borderId="10" xfId="40" applyFont="1" applyBorder="1" applyAlignment="1">
      <alignment horizontal="center" vertical="center" wrapText="1"/>
    </xf>
    <xf numFmtId="0" fontId="20" fillId="0" borderId="14" xfId="40" applyFont="1" applyBorder="1" applyAlignment="1">
      <alignment horizontal="center" wrapText="1"/>
    </xf>
    <xf numFmtId="14" fontId="20" fillId="0" borderId="17" xfId="40" applyNumberFormat="1" applyFont="1" applyBorder="1" applyAlignment="1">
      <alignment horizontal="center" vertical="center" wrapText="1"/>
    </xf>
    <xf numFmtId="166" fontId="1" fillId="0" borderId="10" xfId="40" applyNumberForma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2" fontId="21" fillId="0" borderId="0" xfId="0" applyNumberFormat="1" applyFont="1" applyAlignment="1">
      <alignment wrapText="1"/>
    </xf>
    <xf numFmtId="0" fontId="21" fillId="0" borderId="14" xfId="0" applyFont="1" applyBorder="1" applyAlignment="1">
      <alignment wrapText="1"/>
    </xf>
    <xf numFmtId="0" fontId="21" fillId="0" borderId="0" xfId="0" applyFont="1" applyAlignment="1">
      <alignment wrapText="1"/>
    </xf>
    <xf numFmtId="4" fontId="20" fillId="0" borderId="19" xfId="40" applyNumberFormat="1" applyFont="1" applyBorder="1" applyAlignment="1">
      <alignment horizontal="center" vertical="center" wrapText="1"/>
    </xf>
    <xf numFmtId="14" fontId="20" fillId="0" borderId="29" xfId="40" applyNumberFormat="1" applyFont="1" applyBorder="1" applyAlignment="1">
      <alignment horizontal="center" vertical="center" wrapText="1"/>
    </xf>
    <xf numFmtId="0" fontId="1" fillId="0" borderId="10" xfId="0" applyFont="1" applyBorder="1"/>
    <xf numFmtId="166" fontId="20" fillId="0" borderId="10" xfId="40" applyNumberFormat="1" applyFont="1" applyBorder="1" applyAlignment="1">
      <alignment wrapText="1"/>
    </xf>
    <xf numFmtId="0" fontId="21" fillId="0" borderId="14" xfId="0" applyFont="1" applyBorder="1" applyAlignment="1">
      <alignment horizontal="center" vertical="center" wrapText="1"/>
    </xf>
    <xf numFmtId="0" fontId="1" fillId="0" borderId="17" xfId="40" applyBorder="1" applyAlignment="1">
      <alignment horizontal="center" vertical="center" wrapText="1"/>
    </xf>
    <xf numFmtId="0" fontId="1" fillId="0" borderId="17" xfId="40" applyBorder="1" applyAlignment="1">
      <alignment horizontal="left" vertical="center" wrapText="1"/>
    </xf>
    <xf numFmtId="3" fontId="27" fillId="0" borderId="10" xfId="40" applyNumberFormat="1" applyFont="1" applyBorder="1" applyAlignment="1">
      <alignment horizontal="center" vertical="center" wrapText="1"/>
    </xf>
    <xf numFmtId="0" fontId="27" fillId="0" borderId="17" xfId="40" applyFont="1" applyBorder="1" applyAlignment="1">
      <alignment horizontal="center" vertical="center" wrapText="1"/>
    </xf>
    <xf numFmtId="4" fontId="1" fillId="0" borderId="10" xfId="40" applyNumberForma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top" wrapText="1"/>
    </xf>
    <xf numFmtId="0" fontId="21" fillId="0" borderId="14" xfId="0" applyFont="1" applyBorder="1" applyAlignment="1">
      <alignment horizontal="left" wrapText="1"/>
    </xf>
    <xf numFmtId="4" fontId="27" fillId="0" borderId="10" xfId="40" applyNumberFormat="1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wrapText="1"/>
    </xf>
    <xf numFmtId="0" fontId="1" fillId="0" borderId="17" xfId="40" applyBorder="1" applyAlignment="1">
      <alignment wrapText="1"/>
    </xf>
    <xf numFmtId="0" fontId="1" fillId="0" borderId="10" xfId="40" applyBorder="1" applyAlignment="1">
      <alignment horizontal="center" wrapText="1"/>
    </xf>
    <xf numFmtId="0" fontId="20" fillId="0" borderId="17" xfId="40" applyFont="1" applyBorder="1" applyAlignment="1">
      <alignment horizontal="center" vertical="center" wrapText="1"/>
    </xf>
    <xf numFmtId="0" fontId="1" fillId="0" borderId="14" xfId="40" applyBorder="1" applyAlignment="1">
      <alignment vertical="center" wrapText="1"/>
    </xf>
    <xf numFmtId="0" fontId="20" fillId="0" borderId="17" xfId="40" applyFont="1" applyBorder="1" applyAlignment="1">
      <alignment vertical="center" wrapText="1"/>
    </xf>
    <xf numFmtId="0" fontId="22" fillId="0" borderId="17" xfId="40" applyFont="1" applyBorder="1" applyAlignment="1">
      <alignment horizontal="center" vertical="center" wrapText="1"/>
    </xf>
    <xf numFmtId="166" fontId="21" fillId="0" borderId="10" xfId="40" applyNumberFormat="1" applyFont="1" applyBorder="1" applyAlignment="1">
      <alignment vertical="center" wrapText="1"/>
    </xf>
    <xf numFmtId="4" fontId="22" fillId="0" borderId="10" xfId="40" applyNumberFormat="1" applyFont="1" applyBorder="1" applyAlignment="1">
      <alignment horizontal="center" vertical="center" wrapText="1"/>
    </xf>
    <xf numFmtId="0" fontId="21" fillId="0" borderId="14" xfId="40" applyFont="1" applyBorder="1" applyAlignment="1">
      <alignment vertical="center" wrapText="1"/>
    </xf>
    <xf numFmtId="166" fontId="1" fillId="0" borderId="10" xfId="40" applyNumberFormat="1" applyBorder="1" applyAlignment="1">
      <alignment horizontal="right" vertical="center" wrapText="1"/>
    </xf>
    <xf numFmtId="166" fontId="20" fillId="0" borderId="10" xfId="40" applyNumberFormat="1" applyFont="1" applyBorder="1" applyAlignment="1">
      <alignment horizontal="right" vertical="center" wrapText="1"/>
    </xf>
    <xf numFmtId="4" fontId="20" fillId="0" borderId="14" xfId="40" applyNumberFormat="1" applyFont="1" applyBorder="1" applyAlignment="1">
      <alignment horizontal="center" vertical="center" wrapText="1"/>
    </xf>
    <xf numFmtId="0" fontId="26" fillId="0" borderId="17" xfId="40" applyFont="1" applyBorder="1" applyAlignment="1">
      <alignment horizontal="left" wrapText="1"/>
    </xf>
    <xf numFmtId="2" fontId="20" fillId="0" borderId="10" xfId="40" applyNumberFormat="1" applyFont="1" applyBorder="1" applyAlignment="1">
      <alignment wrapText="1"/>
    </xf>
    <xf numFmtId="2" fontId="1" fillId="0" borderId="10" xfId="40" applyNumberFormat="1" applyBorder="1" applyAlignment="1">
      <alignment vertical="center" wrapText="1"/>
    </xf>
    <xf numFmtId="0" fontId="1" fillId="0" borderId="14" xfId="40" applyBorder="1" applyAlignment="1">
      <alignment horizontal="center" vertical="center" wrapText="1"/>
    </xf>
    <xf numFmtId="0" fontId="27" fillId="0" borderId="17" xfId="40" applyFont="1" applyBorder="1" applyAlignment="1">
      <alignment horizontal="center" wrapText="1"/>
    </xf>
    <xf numFmtId="0" fontId="21" fillId="0" borderId="14" xfId="0" applyFont="1" applyBorder="1" applyAlignment="1">
      <alignment horizontal="center"/>
    </xf>
    <xf numFmtId="164" fontId="20" fillId="0" borderId="10" xfId="40" applyNumberFormat="1" applyFont="1" applyBorder="1" applyAlignment="1">
      <alignment horizontal="center" vertical="center" wrapText="1"/>
    </xf>
    <xf numFmtId="4" fontId="20" fillId="0" borderId="10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4" fontId="27" fillId="0" borderId="10" xfId="40" applyNumberFormat="1" applyFont="1" applyBorder="1" applyAlignment="1">
      <alignment wrapText="1"/>
    </xf>
    <xf numFmtId="166" fontId="27" fillId="0" borderId="10" xfId="40" applyNumberFormat="1" applyFont="1" applyBorder="1" applyAlignment="1">
      <alignment horizontal="right" vertical="center" wrapText="1"/>
    </xf>
    <xf numFmtId="0" fontId="21" fillId="0" borderId="14" xfId="0" applyFont="1" applyBorder="1" applyAlignment="1">
      <alignment horizontal="left" vertical="center" wrapText="1"/>
    </xf>
    <xf numFmtId="0" fontId="1" fillId="0" borderId="25" xfId="40" applyBorder="1" applyAlignment="1">
      <alignment horizontal="center" wrapText="1"/>
    </xf>
    <xf numFmtId="0" fontId="1" fillId="0" borderId="22" xfId="40" applyBorder="1" applyAlignment="1">
      <alignment horizontal="center" vertical="center" wrapText="1"/>
    </xf>
    <xf numFmtId="4" fontId="20" fillId="0" borderId="22" xfId="40" applyNumberFormat="1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wrapText="1"/>
    </xf>
    <xf numFmtId="4" fontId="27" fillId="0" borderId="22" xfId="40" applyNumberFormat="1" applyFont="1" applyBorder="1" applyAlignment="1">
      <alignment horizontal="center" vertical="center" wrapText="1"/>
    </xf>
    <xf numFmtId="0" fontId="27" fillId="0" borderId="25" xfId="40" applyFont="1" applyBorder="1" applyAlignment="1">
      <alignment horizont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wrapText="1"/>
    </xf>
    <xf numFmtId="0" fontId="1" fillId="0" borderId="0" xfId="40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1" fillId="0" borderId="0" xfId="40" applyAlignment="1">
      <alignment wrapText="1"/>
    </xf>
    <xf numFmtId="0" fontId="25" fillId="0" borderId="0" xfId="0" applyFont="1" applyAlignment="1">
      <alignment wrapText="1"/>
    </xf>
    <xf numFmtId="0" fontId="1" fillId="0" borderId="19" xfId="40" applyBorder="1" applyAlignment="1">
      <alignment horizontal="left" vertical="center" wrapText="1"/>
    </xf>
    <xf numFmtId="0" fontId="1" fillId="0" borderId="10" xfId="40" applyBorder="1" applyAlignment="1">
      <alignment horizontal="left" vertical="center" wrapText="1"/>
    </xf>
    <xf numFmtId="0" fontId="21" fillId="0" borderId="10" xfId="0" applyFont="1" applyBorder="1" applyAlignment="1">
      <alignment wrapText="1"/>
    </xf>
    <xf numFmtId="0" fontId="25" fillId="0" borderId="10" xfId="0" applyFont="1" applyBorder="1" applyAlignment="1">
      <alignment wrapText="1"/>
    </xf>
    <xf numFmtId="0" fontId="26" fillId="0" borderId="10" xfId="40" applyFont="1" applyBorder="1" applyAlignment="1">
      <alignment horizontal="left" vertical="center" wrapText="1"/>
    </xf>
    <xf numFmtId="0" fontId="20" fillId="0" borderId="0" xfId="40" applyFont="1" applyAlignment="1">
      <alignment wrapText="1"/>
    </xf>
    <xf numFmtId="0" fontId="23" fillId="0" borderId="12" xfId="41" applyFont="1" applyBorder="1" applyAlignment="1">
      <alignment horizontal="center" wrapText="1"/>
    </xf>
    <xf numFmtId="0" fontId="1" fillId="0" borderId="15" xfId="40" applyBorder="1" applyAlignment="1">
      <alignment wrapText="1"/>
    </xf>
    <xf numFmtId="166" fontId="20" fillId="24" borderId="10" xfId="40" applyNumberFormat="1" applyFont="1" applyFill="1" applyBorder="1" applyAlignment="1">
      <alignment wrapText="1"/>
    </xf>
    <xf numFmtId="4" fontId="25" fillId="24" borderId="0" xfId="0" applyNumberFormat="1" applyFont="1" applyFill="1"/>
    <xf numFmtId="4" fontId="26" fillId="24" borderId="20" xfId="40" applyNumberFormat="1" applyFont="1" applyFill="1" applyBorder="1" applyAlignment="1">
      <alignment horizontal="right" vertical="center"/>
    </xf>
    <xf numFmtId="4" fontId="21" fillId="24" borderId="10" xfId="0" applyNumberFormat="1" applyFont="1" applyFill="1" applyBorder="1"/>
    <xf numFmtId="4" fontId="26" fillId="24" borderId="14" xfId="40" applyNumberFormat="1" applyFont="1" applyFill="1" applyBorder="1" applyAlignment="1">
      <alignment vertical="center"/>
    </xf>
    <xf numFmtId="14" fontId="1" fillId="24" borderId="19" xfId="40" applyNumberFormat="1" applyFill="1" applyBorder="1" applyAlignment="1">
      <alignment horizontal="left" vertical="center"/>
    </xf>
    <xf numFmtId="0" fontId="1" fillId="24" borderId="19" xfId="40" applyFill="1" applyBorder="1" applyAlignment="1">
      <alignment horizontal="left" vertical="center" wrapText="1"/>
    </xf>
    <xf numFmtId="0" fontId="26" fillId="24" borderId="10" xfId="40" applyFont="1" applyFill="1" applyBorder="1" applyAlignment="1">
      <alignment horizontal="left" vertical="center" wrapText="1"/>
    </xf>
    <xf numFmtId="166" fontId="20" fillId="24" borderId="10" xfId="40" applyNumberFormat="1" applyFont="1" applyFill="1" applyBorder="1" applyAlignment="1">
      <alignment horizontal="right" vertical="center" wrapText="1"/>
    </xf>
    <xf numFmtId="0" fontId="20" fillId="0" borderId="0" xfId="40" applyFont="1" applyAlignment="1">
      <alignment horizontal="left"/>
    </xf>
    <xf numFmtId="0" fontId="20" fillId="0" borderId="26" xfId="40" applyFont="1" applyBorder="1" applyAlignment="1">
      <alignment horizontal="left"/>
    </xf>
    <xf numFmtId="0" fontId="20" fillId="0" borderId="27" xfId="40" applyFont="1" applyBorder="1" applyAlignment="1">
      <alignment horizontal="left"/>
    </xf>
    <xf numFmtId="0" fontId="20" fillId="0" borderId="28" xfId="40" applyFont="1" applyBorder="1" applyAlignment="1">
      <alignment horizontal="left"/>
    </xf>
    <xf numFmtId="0" fontId="20" fillId="0" borderId="18" xfId="40" applyFont="1" applyBorder="1" applyAlignment="1">
      <alignment horizontal="left"/>
    </xf>
    <xf numFmtId="0" fontId="20" fillId="0" borderId="15" xfId="40" applyFont="1" applyBorder="1" applyAlignment="1">
      <alignment horizontal="left"/>
    </xf>
  </cellXfs>
  <cellStyles count="49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Comma 2" xfId="30"/>
    <cellStyle name="Comma 3" xfId="2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2 2" xfId="41"/>
    <cellStyle name="Normal 2_macheta" xfId="42"/>
    <cellStyle name="Normal 3" xfId="43"/>
    <cellStyle name="Normal 4" xfId="1"/>
    <cellStyle name="Note 2" xfId="44"/>
    <cellStyle name="Output 2" xfId="45"/>
    <cellStyle name="Title 2" xfId="46"/>
    <cellStyle name="Total 2" xfId="47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view="pageLayout" zoomScaleNormal="100" workbookViewId="0">
      <selection activeCell="A38" sqref="A38"/>
    </sheetView>
  </sheetViews>
  <sheetFormatPr defaultColWidth="9.109375" defaultRowHeight="13.8" x14ac:dyDescent="0.25"/>
  <cols>
    <col min="1" max="1" width="11" style="10" customWidth="1"/>
    <col min="2" max="2" width="10.109375" style="10" customWidth="1"/>
    <col min="3" max="3" width="9.109375" style="10"/>
    <col min="4" max="4" width="10.109375" style="10" bestFit="1" customWidth="1"/>
    <col min="5" max="5" width="12.109375" style="10" customWidth="1"/>
    <col min="6" max="6" width="18.88671875" style="10" customWidth="1"/>
    <col min="7" max="16384" width="9.109375" style="10"/>
  </cols>
  <sheetData>
    <row r="1" spans="1:6" ht="14.25" x14ac:dyDescent="0.2">
      <c r="A1" s="1" t="s">
        <v>4</v>
      </c>
      <c r="B1" s="1"/>
      <c r="C1" s="6"/>
      <c r="D1" s="6"/>
      <c r="E1" s="19"/>
      <c r="F1" s="6"/>
    </row>
    <row r="2" spans="1:6" ht="14.25" x14ac:dyDescent="0.2">
      <c r="A2" s="8"/>
      <c r="B2" s="8"/>
      <c r="C2" s="8"/>
      <c r="D2" s="8"/>
      <c r="E2" s="20"/>
      <c r="F2" s="8"/>
    </row>
    <row r="3" spans="1:6" ht="14.25" x14ac:dyDescent="0.2">
      <c r="A3" s="1" t="s">
        <v>51</v>
      </c>
      <c r="B3" s="6"/>
      <c r="C3" s="6"/>
      <c r="D3" s="6"/>
      <c r="E3" s="19"/>
      <c r="F3" s="8"/>
    </row>
    <row r="4" spans="1:6" ht="14.25" x14ac:dyDescent="0.2">
      <c r="A4" s="5" t="s">
        <v>5</v>
      </c>
      <c r="B4" s="1" t="s">
        <v>97</v>
      </c>
      <c r="C4" s="1"/>
      <c r="D4" s="8"/>
      <c r="E4" s="20"/>
      <c r="F4" s="8"/>
    </row>
    <row r="5" spans="1:6" ht="15" customHeight="1" thickBot="1" x14ac:dyDescent="0.25">
      <c r="A5" s="6"/>
      <c r="B5" s="1"/>
      <c r="C5" s="1"/>
      <c r="D5" s="1"/>
      <c r="E5" s="19"/>
      <c r="F5" s="8"/>
    </row>
    <row r="6" spans="1:6" ht="14.25" x14ac:dyDescent="0.2">
      <c r="A6" s="35" t="s">
        <v>23</v>
      </c>
      <c r="B6" s="11" t="s">
        <v>6</v>
      </c>
      <c r="C6" s="11" t="s">
        <v>7</v>
      </c>
      <c r="D6" s="11" t="s">
        <v>8</v>
      </c>
      <c r="E6" s="11" t="s">
        <v>3</v>
      </c>
      <c r="F6" s="36" t="s">
        <v>29</v>
      </c>
    </row>
    <row r="7" spans="1:6" ht="25.5" x14ac:dyDescent="0.2">
      <c r="A7" s="16" t="s">
        <v>36</v>
      </c>
      <c r="B7" s="14" t="s">
        <v>23</v>
      </c>
      <c r="C7" s="14" t="s">
        <v>23</v>
      </c>
      <c r="D7" s="37">
        <v>77930</v>
      </c>
      <c r="E7" s="15" t="s">
        <v>23</v>
      </c>
      <c r="F7" s="17" t="s">
        <v>23</v>
      </c>
    </row>
    <row r="8" spans="1:6" ht="38.25" x14ac:dyDescent="0.2">
      <c r="A8" s="16"/>
      <c r="B8" s="14" t="s">
        <v>100</v>
      </c>
      <c r="C8" s="14">
        <v>6</v>
      </c>
      <c r="D8" s="37">
        <v>15957</v>
      </c>
      <c r="E8" s="15"/>
      <c r="F8" s="17" t="s">
        <v>106</v>
      </c>
    </row>
    <row r="9" spans="1:6" ht="14.25" x14ac:dyDescent="0.2">
      <c r="A9" s="38" t="s">
        <v>38</v>
      </c>
      <c r="B9" s="14"/>
      <c r="C9" s="14"/>
      <c r="D9" s="58"/>
      <c r="E9" s="15" t="s">
        <v>23</v>
      </c>
      <c r="F9" s="27"/>
    </row>
    <row r="10" spans="1:6" ht="47.25" customHeight="1" x14ac:dyDescent="0.2">
      <c r="A10" s="26" t="s">
        <v>37</v>
      </c>
      <c r="B10" s="14" t="s">
        <v>23</v>
      </c>
      <c r="C10" s="14" t="s">
        <v>23</v>
      </c>
      <c r="D10" s="58"/>
      <c r="E10" s="15" t="s">
        <v>23</v>
      </c>
      <c r="F10" s="17" t="s">
        <v>23</v>
      </c>
    </row>
    <row r="11" spans="1:6" ht="15" thickBot="1" x14ac:dyDescent="0.25">
      <c r="A11" s="39" t="s">
        <v>23</v>
      </c>
      <c r="B11" s="21" t="s">
        <v>23</v>
      </c>
      <c r="C11" s="21" t="s">
        <v>23</v>
      </c>
      <c r="D11" s="40" t="s">
        <v>23</v>
      </c>
      <c r="E11" s="41">
        <f>SUM(D7:D9)</f>
        <v>93887</v>
      </c>
      <c r="F11" s="42" t="s">
        <v>23</v>
      </c>
    </row>
    <row r="12" spans="1:6" ht="14.25" x14ac:dyDescent="0.2">
      <c r="A12" s="22"/>
      <c r="B12" s="23"/>
      <c r="C12" s="23"/>
      <c r="D12" s="23"/>
      <c r="E12" s="24"/>
      <c r="F12" s="25"/>
    </row>
    <row r="13" spans="1:6" ht="14.25" x14ac:dyDescent="0.2">
      <c r="A13" s="8"/>
      <c r="B13" s="8"/>
      <c r="C13" s="8"/>
      <c r="D13" s="8"/>
      <c r="E13" s="20"/>
      <c r="F13" s="18"/>
    </row>
    <row r="14" spans="1:6" ht="15" x14ac:dyDescent="0.25">
      <c r="A14"/>
      <c r="B14"/>
      <c r="C14"/>
      <c r="D14"/>
      <c r="E14"/>
      <c r="F14"/>
    </row>
    <row r="15" spans="1:6" ht="15" x14ac:dyDescent="0.25">
      <c r="A15"/>
      <c r="B15"/>
      <c r="C15"/>
      <c r="D15"/>
      <c r="E15"/>
      <c r="F15"/>
    </row>
    <row r="16" spans="1:6" ht="15" x14ac:dyDescent="0.25">
      <c r="A16"/>
      <c r="B16"/>
      <c r="C16"/>
      <c r="D16"/>
      <c r="E16"/>
      <c r="F16"/>
    </row>
    <row r="17" spans="1:6" ht="15" x14ac:dyDescent="0.25">
      <c r="A17"/>
      <c r="B17"/>
      <c r="C17"/>
      <c r="D17"/>
      <c r="E17"/>
      <c r="F17"/>
    </row>
    <row r="18" spans="1:6" ht="15" x14ac:dyDescent="0.25">
      <c r="A18"/>
      <c r="B18"/>
      <c r="C18"/>
      <c r="D18"/>
      <c r="E18"/>
      <c r="F18"/>
    </row>
  </sheetData>
  <sheetProtection password="CC71" sheet="1" objects="1" scenarios="1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48568"/>
  <sheetViews>
    <sheetView view="pageLayout" zoomScaleNormal="100" workbookViewId="0">
      <selection activeCell="E71" sqref="E71"/>
    </sheetView>
  </sheetViews>
  <sheetFormatPr defaultColWidth="9.109375" defaultRowHeight="13.2" x14ac:dyDescent="0.25"/>
  <cols>
    <col min="1" max="1" width="19.109375" style="8" customWidth="1"/>
    <col min="2" max="2" width="11.33203125" style="8" bestFit="1" customWidth="1"/>
    <col min="3" max="3" width="6.5546875" style="8" bestFit="1" customWidth="1"/>
    <col min="4" max="4" width="13.109375" style="8" customWidth="1"/>
    <col min="5" max="5" width="14.44140625" style="20" bestFit="1" customWidth="1"/>
    <col min="6" max="6" width="25.88671875" style="8" customWidth="1"/>
    <col min="7" max="7" width="12.6640625" style="8" bestFit="1" customWidth="1"/>
    <col min="8" max="8" width="11.6640625" style="8" bestFit="1" customWidth="1"/>
    <col min="9" max="9" width="12.6640625" style="8" bestFit="1" customWidth="1"/>
    <col min="10" max="10" width="9.109375" style="8"/>
    <col min="11" max="11" width="12.6640625" style="8" bestFit="1" customWidth="1"/>
    <col min="12" max="16384" width="9.109375" style="8"/>
  </cols>
  <sheetData>
    <row r="1" spans="1:6" ht="12.75" x14ac:dyDescent="0.2">
      <c r="A1" s="1" t="s">
        <v>4</v>
      </c>
      <c r="B1" s="1"/>
      <c r="C1" s="6"/>
      <c r="D1" s="6"/>
      <c r="E1" s="19"/>
      <c r="F1" s="6"/>
    </row>
    <row r="3" spans="1:6" ht="12.75" x14ac:dyDescent="0.2">
      <c r="A3" s="1" t="s">
        <v>27</v>
      </c>
      <c r="B3" s="6"/>
      <c r="C3" s="6"/>
      <c r="D3" s="6"/>
      <c r="E3" s="19"/>
    </row>
    <row r="4" spans="1:6" ht="12.75" x14ac:dyDescent="0.2">
      <c r="A4" s="1" t="s">
        <v>28</v>
      </c>
      <c r="B4" s="6"/>
      <c r="C4" s="6"/>
      <c r="D4" s="6"/>
      <c r="E4" s="19"/>
    </row>
    <row r="5" spans="1:6" ht="12.75" x14ac:dyDescent="0.2">
      <c r="A5" s="5" t="s">
        <v>5</v>
      </c>
      <c r="B5" s="1" t="s">
        <v>97</v>
      </c>
      <c r="C5" s="1"/>
    </row>
    <row r="6" spans="1:6" ht="13.5" thickBot="1" x14ac:dyDescent="0.25">
      <c r="A6" s="6"/>
      <c r="B6" s="1"/>
      <c r="C6" s="1"/>
      <c r="D6" s="1"/>
      <c r="E6" s="19"/>
    </row>
    <row r="7" spans="1:6" ht="12.75" x14ac:dyDescent="0.2">
      <c r="A7" s="28" t="s">
        <v>23</v>
      </c>
      <c r="B7" s="29" t="s">
        <v>6</v>
      </c>
      <c r="C7" s="29" t="s">
        <v>7</v>
      </c>
      <c r="D7" s="29" t="s">
        <v>8</v>
      </c>
      <c r="E7" s="30" t="s">
        <v>3</v>
      </c>
      <c r="F7" s="31" t="s">
        <v>29</v>
      </c>
    </row>
    <row r="8" spans="1:6" ht="12.75" x14ac:dyDescent="0.2">
      <c r="A8" s="55" t="s">
        <v>9</v>
      </c>
      <c r="B8" s="102" t="s">
        <v>23</v>
      </c>
      <c r="C8" s="102" t="s">
        <v>23</v>
      </c>
      <c r="D8" s="103">
        <v>8305672</v>
      </c>
      <c r="E8" s="104" t="s">
        <v>23</v>
      </c>
      <c r="F8" s="105" t="s">
        <v>23</v>
      </c>
    </row>
    <row r="9" spans="1:6" ht="12.75" x14ac:dyDescent="0.2">
      <c r="A9" s="106" t="s">
        <v>10</v>
      </c>
      <c r="B9" s="44"/>
      <c r="C9" s="44"/>
      <c r="D9" s="107"/>
      <c r="E9" s="45"/>
      <c r="F9" s="108"/>
    </row>
    <row r="10" spans="1:6" ht="12.75" x14ac:dyDescent="0.2">
      <c r="A10" s="106" t="s">
        <v>23</v>
      </c>
      <c r="B10" s="44" t="s">
        <v>100</v>
      </c>
      <c r="C10" s="44">
        <v>6</v>
      </c>
      <c r="D10" s="107">
        <v>104944</v>
      </c>
      <c r="E10" s="45" t="s">
        <v>23</v>
      </c>
      <c r="F10" s="108" t="s">
        <v>30</v>
      </c>
    </row>
    <row r="11" spans="1:6" ht="12.75" x14ac:dyDescent="0.2">
      <c r="A11" s="106" t="s">
        <v>23</v>
      </c>
      <c r="B11" s="44" t="s">
        <v>100</v>
      </c>
      <c r="C11" s="44">
        <v>6</v>
      </c>
      <c r="D11" s="107">
        <v>3771</v>
      </c>
      <c r="E11" s="45"/>
      <c r="F11" s="108" t="s">
        <v>56</v>
      </c>
    </row>
    <row r="12" spans="1:6" ht="25.5" x14ac:dyDescent="0.2">
      <c r="A12" s="106"/>
      <c r="B12" s="44" t="s">
        <v>100</v>
      </c>
      <c r="C12" s="44">
        <v>6</v>
      </c>
      <c r="D12" s="107">
        <v>619753</v>
      </c>
      <c r="E12" s="45" t="s">
        <v>23</v>
      </c>
      <c r="F12" s="108" t="s">
        <v>57</v>
      </c>
    </row>
    <row r="13" spans="1:6" ht="25.5" x14ac:dyDescent="0.2">
      <c r="A13" s="106"/>
      <c r="B13" s="44" t="s">
        <v>100</v>
      </c>
      <c r="C13" s="44">
        <v>6</v>
      </c>
      <c r="D13" s="107">
        <v>588361</v>
      </c>
      <c r="E13" s="45" t="s">
        <v>23</v>
      </c>
      <c r="F13" s="108" t="s">
        <v>31</v>
      </c>
    </row>
    <row r="14" spans="1:6" ht="12.75" x14ac:dyDescent="0.2">
      <c r="A14" s="106" t="s">
        <v>23</v>
      </c>
      <c r="B14" s="44" t="s">
        <v>100</v>
      </c>
      <c r="C14" s="44">
        <v>6</v>
      </c>
      <c r="D14" s="107">
        <v>150</v>
      </c>
      <c r="E14" s="45" t="s">
        <v>23</v>
      </c>
      <c r="F14" s="109" t="s">
        <v>64</v>
      </c>
    </row>
    <row r="15" spans="1:6" ht="12.75" x14ac:dyDescent="0.2">
      <c r="A15" s="106" t="s">
        <v>23</v>
      </c>
      <c r="B15" s="44" t="s">
        <v>100</v>
      </c>
      <c r="C15" s="44">
        <v>6</v>
      </c>
      <c r="D15" s="107">
        <v>150</v>
      </c>
      <c r="E15" s="45" t="s">
        <v>23</v>
      </c>
      <c r="F15" s="108" t="s">
        <v>61</v>
      </c>
    </row>
    <row r="16" spans="1:6" ht="25.5" x14ac:dyDescent="0.2">
      <c r="A16" s="106" t="s">
        <v>23</v>
      </c>
      <c r="B16" s="44" t="s">
        <v>100</v>
      </c>
      <c r="C16" s="44">
        <v>6</v>
      </c>
      <c r="D16" s="107">
        <v>200</v>
      </c>
      <c r="E16" s="45" t="s">
        <v>23</v>
      </c>
      <c r="F16" s="108" t="s">
        <v>74</v>
      </c>
    </row>
    <row r="17" spans="1:15" ht="25.5" x14ac:dyDescent="0.2">
      <c r="A17" s="106"/>
      <c r="B17" s="44" t="s">
        <v>100</v>
      </c>
      <c r="C17" s="44">
        <v>6</v>
      </c>
      <c r="D17" s="107">
        <v>207710</v>
      </c>
      <c r="E17" s="45" t="s">
        <v>23</v>
      </c>
      <c r="F17" s="108" t="s">
        <v>75</v>
      </c>
    </row>
    <row r="18" spans="1:15" ht="25.5" x14ac:dyDescent="0.2">
      <c r="A18" s="106" t="s">
        <v>23</v>
      </c>
      <c r="B18" s="44" t="s">
        <v>100</v>
      </c>
      <c r="C18" s="44">
        <v>6</v>
      </c>
      <c r="D18" s="107">
        <v>4367</v>
      </c>
      <c r="E18" s="45" t="s">
        <v>23</v>
      </c>
      <c r="F18" s="108" t="s">
        <v>46</v>
      </c>
    </row>
    <row r="19" spans="1:15" ht="25.5" x14ac:dyDescent="0.2">
      <c r="A19" s="106"/>
      <c r="B19" s="44" t="s">
        <v>100</v>
      </c>
      <c r="C19" s="44">
        <v>6</v>
      </c>
      <c r="D19" s="107">
        <v>4214</v>
      </c>
      <c r="E19" s="45" t="s">
        <v>23</v>
      </c>
      <c r="F19" s="108" t="s">
        <v>35</v>
      </c>
    </row>
    <row r="20" spans="1:15" ht="25.5" x14ac:dyDescent="0.2">
      <c r="A20" s="106"/>
      <c r="B20" s="44" t="s">
        <v>100</v>
      </c>
      <c r="C20" s="44">
        <v>6</v>
      </c>
      <c r="D20" s="107">
        <v>4535</v>
      </c>
      <c r="E20" s="45" t="s">
        <v>23</v>
      </c>
      <c r="F20" s="108" t="s">
        <v>35</v>
      </c>
    </row>
    <row r="21" spans="1:15" ht="25.5" x14ac:dyDescent="0.2">
      <c r="A21" s="106"/>
      <c r="B21" s="44" t="s">
        <v>100</v>
      </c>
      <c r="C21" s="44">
        <v>6</v>
      </c>
      <c r="D21" s="107">
        <v>4737</v>
      </c>
      <c r="E21" s="45" t="s">
        <v>23</v>
      </c>
      <c r="F21" s="108" t="s">
        <v>35</v>
      </c>
    </row>
    <row r="22" spans="1:15" ht="25.5" x14ac:dyDescent="0.2">
      <c r="A22" s="106"/>
      <c r="B22" s="44" t="s">
        <v>100</v>
      </c>
      <c r="C22" s="44">
        <v>6</v>
      </c>
      <c r="D22" s="107">
        <v>3728</v>
      </c>
      <c r="E22" s="45" t="s">
        <v>23</v>
      </c>
      <c r="F22" s="108" t="s">
        <v>35</v>
      </c>
    </row>
    <row r="23" spans="1:15" ht="12.75" x14ac:dyDescent="0.2">
      <c r="A23" s="106"/>
      <c r="B23" s="44" t="s">
        <v>100</v>
      </c>
      <c r="C23" s="44">
        <v>6</v>
      </c>
      <c r="D23" s="107">
        <v>300</v>
      </c>
      <c r="E23" s="45" t="s">
        <v>23</v>
      </c>
      <c r="F23" s="108" t="s">
        <v>101</v>
      </c>
    </row>
    <row r="24" spans="1:15" ht="12.75" x14ac:dyDescent="0.2">
      <c r="A24" s="106" t="s">
        <v>23</v>
      </c>
      <c r="B24" s="44" t="s">
        <v>100</v>
      </c>
      <c r="C24" s="44">
        <v>6</v>
      </c>
      <c r="D24" s="107">
        <v>150</v>
      </c>
      <c r="E24" s="45" t="s">
        <v>23</v>
      </c>
      <c r="F24" s="108" t="s">
        <v>63</v>
      </c>
    </row>
    <row r="25" spans="1:15" ht="25.5" x14ac:dyDescent="0.2">
      <c r="A25" s="106" t="s">
        <v>23</v>
      </c>
      <c r="B25" s="44" t="s">
        <v>100</v>
      </c>
      <c r="C25" s="44">
        <v>6</v>
      </c>
      <c r="D25" s="107">
        <v>6033</v>
      </c>
      <c r="E25" s="45" t="s">
        <v>23</v>
      </c>
      <c r="F25" s="108" t="s">
        <v>35</v>
      </c>
    </row>
    <row r="26" spans="1:15" ht="25.5" x14ac:dyDescent="0.2">
      <c r="A26" s="106"/>
      <c r="B26" s="44" t="s">
        <v>100</v>
      </c>
      <c r="C26" s="44">
        <v>6</v>
      </c>
      <c r="D26" s="107">
        <v>10092</v>
      </c>
      <c r="E26" s="45" t="s">
        <v>23</v>
      </c>
      <c r="F26" s="108" t="s">
        <v>35</v>
      </c>
    </row>
    <row r="27" spans="1:15" ht="25.5" x14ac:dyDescent="0.2">
      <c r="A27" s="106"/>
      <c r="B27" s="44" t="s">
        <v>100</v>
      </c>
      <c r="C27" s="44">
        <v>6</v>
      </c>
      <c r="D27" s="107">
        <v>3992</v>
      </c>
      <c r="E27" s="45" t="s">
        <v>23</v>
      </c>
      <c r="F27" s="110" t="s">
        <v>35</v>
      </c>
    </row>
    <row r="28" spans="1:15" ht="25.5" x14ac:dyDescent="0.2">
      <c r="A28" s="106" t="s">
        <v>23</v>
      </c>
      <c r="B28" s="44" t="s">
        <v>100</v>
      </c>
      <c r="C28" s="44">
        <v>6</v>
      </c>
      <c r="D28" s="107">
        <v>4618</v>
      </c>
      <c r="E28" s="45" t="s">
        <v>23</v>
      </c>
      <c r="F28" s="110" t="s">
        <v>35</v>
      </c>
    </row>
    <row r="29" spans="1:15" ht="25.5" x14ac:dyDescent="0.2">
      <c r="A29" s="106"/>
      <c r="B29" s="44" t="s">
        <v>100</v>
      </c>
      <c r="C29" s="44">
        <v>6</v>
      </c>
      <c r="D29" s="107">
        <v>4655</v>
      </c>
      <c r="E29" s="45" t="s">
        <v>23</v>
      </c>
      <c r="F29" s="110" t="s">
        <v>35</v>
      </c>
    </row>
    <row r="30" spans="1:15" ht="25.5" x14ac:dyDescent="0.2">
      <c r="A30" s="106"/>
      <c r="B30" s="44" t="s">
        <v>100</v>
      </c>
      <c r="C30" s="44">
        <v>6</v>
      </c>
      <c r="D30" s="107">
        <v>4648</v>
      </c>
      <c r="E30" s="45" t="s">
        <v>23</v>
      </c>
      <c r="F30" s="110" t="s">
        <v>35</v>
      </c>
      <c r="H30" s="18"/>
      <c r="J30" s="18"/>
    </row>
    <row r="31" spans="1:15" ht="25.5" x14ac:dyDescent="0.2">
      <c r="A31" s="106"/>
      <c r="B31" s="44" t="s">
        <v>100</v>
      </c>
      <c r="C31" s="44">
        <v>6</v>
      </c>
      <c r="D31" s="107">
        <v>4505</v>
      </c>
      <c r="E31" s="45" t="s">
        <v>23</v>
      </c>
      <c r="F31" s="110" t="s">
        <v>35</v>
      </c>
    </row>
    <row r="32" spans="1:15" ht="25.5" x14ac:dyDescent="0.2">
      <c r="A32" s="106"/>
      <c r="B32" s="44" t="s">
        <v>100</v>
      </c>
      <c r="C32" s="44">
        <v>6</v>
      </c>
      <c r="D32" s="107">
        <v>3652</v>
      </c>
      <c r="E32" s="45" t="s">
        <v>23</v>
      </c>
      <c r="F32" s="110" t="s">
        <v>35</v>
      </c>
      <c r="N32" s="18"/>
      <c r="O32" s="18"/>
    </row>
    <row r="33" spans="1:15" ht="25.5" x14ac:dyDescent="0.2">
      <c r="A33" s="106"/>
      <c r="B33" s="44" t="s">
        <v>100</v>
      </c>
      <c r="C33" s="44">
        <v>6</v>
      </c>
      <c r="D33" s="107">
        <v>4546</v>
      </c>
      <c r="E33" s="45" t="s">
        <v>23</v>
      </c>
      <c r="F33" s="110" t="s">
        <v>35</v>
      </c>
      <c r="N33" s="18"/>
      <c r="O33" s="18"/>
    </row>
    <row r="34" spans="1:15" ht="25.5" x14ac:dyDescent="0.2">
      <c r="A34" s="106"/>
      <c r="B34" s="44" t="s">
        <v>100</v>
      </c>
      <c r="C34" s="44">
        <v>6</v>
      </c>
      <c r="D34" s="107">
        <v>4562</v>
      </c>
      <c r="E34" s="45" t="s">
        <v>23</v>
      </c>
      <c r="F34" s="110" t="s">
        <v>35</v>
      </c>
      <c r="N34" s="18"/>
      <c r="O34" s="18"/>
    </row>
    <row r="35" spans="1:15" ht="25.5" x14ac:dyDescent="0.2">
      <c r="A35" s="106"/>
      <c r="B35" s="44" t="s">
        <v>100</v>
      </c>
      <c r="C35" s="44">
        <v>6</v>
      </c>
      <c r="D35" s="107">
        <v>4891</v>
      </c>
      <c r="E35" s="45" t="s">
        <v>23</v>
      </c>
      <c r="F35" s="110" t="s">
        <v>35</v>
      </c>
    </row>
    <row r="36" spans="1:15" ht="25.5" x14ac:dyDescent="0.2">
      <c r="A36" s="106"/>
      <c r="B36" s="44" t="s">
        <v>100</v>
      </c>
      <c r="C36" s="44">
        <v>6</v>
      </c>
      <c r="D36" s="107">
        <v>4015</v>
      </c>
      <c r="E36" s="45" t="s">
        <v>23</v>
      </c>
      <c r="F36" s="110" t="s">
        <v>35</v>
      </c>
    </row>
    <row r="37" spans="1:15" ht="25.5" x14ac:dyDescent="0.2">
      <c r="A37" s="106"/>
      <c r="B37" s="44" t="s">
        <v>100</v>
      </c>
      <c r="C37" s="44">
        <v>6</v>
      </c>
      <c r="D37" s="107">
        <v>4335</v>
      </c>
      <c r="E37" s="45" t="s">
        <v>23</v>
      </c>
      <c r="F37" s="110" t="s">
        <v>35</v>
      </c>
    </row>
    <row r="38" spans="1:15" ht="25.5" x14ac:dyDescent="0.2">
      <c r="A38" s="106"/>
      <c r="B38" s="44" t="s">
        <v>100</v>
      </c>
      <c r="C38" s="44">
        <v>6</v>
      </c>
      <c r="D38" s="107">
        <v>3981</v>
      </c>
      <c r="E38" s="45" t="s">
        <v>23</v>
      </c>
      <c r="F38" s="110" t="s">
        <v>35</v>
      </c>
    </row>
    <row r="39" spans="1:15" ht="12.75" x14ac:dyDescent="0.2">
      <c r="A39" s="106"/>
      <c r="B39" s="44" t="s">
        <v>100</v>
      </c>
      <c r="C39" s="44">
        <v>6</v>
      </c>
      <c r="D39" s="107">
        <v>50</v>
      </c>
      <c r="E39" s="45" t="s">
        <v>23</v>
      </c>
      <c r="F39" s="110" t="s">
        <v>65</v>
      </c>
    </row>
    <row r="40" spans="1:15" ht="12.75" x14ac:dyDescent="0.2">
      <c r="A40" s="106"/>
      <c r="B40" s="44" t="s">
        <v>100</v>
      </c>
      <c r="C40" s="44">
        <v>6</v>
      </c>
      <c r="D40" s="107">
        <v>50</v>
      </c>
      <c r="E40" s="45" t="s">
        <v>23</v>
      </c>
      <c r="F40" s="110" t="s">
        <v>62</v>
      </c>
    </row>
    <row r="41" spans="1:15" ht="12.75" x14ac:dyDescent="0.2">
      <c r="A41" s="106"/>
      <c r="B41" s="44" t="s">
        <v>100</v>
      </c>
      <c r="C41" s="44">
        <v>6</v>
      </c>
      <c r="D41" s="107">
        <v>50</v>
      </c>
      <c r="E41" s="45" t="s">
        <v>23</v>
      </c>
      <c r="F41" s="110" t="s">
        <v>62</v>
      </c>
    </row>
    <row r="42" spans="1:15" ht="25.5" x14ac:dyDescent="0.2">
      <c r="A42" s="106"/>
      <c r="B42" s="44" t="s">
        <v>100</v>
      </c>
      <c r="C42" s="44">
        <v>6</v>
      </c>
      <c r="D42" s="107">
        <v>4648</v>
      </c>
      <c r="E42" s="45" t="s">
        <v>23</v>
      </c>
      <c r="F42" s="110" t="s">
        <v>35</v>
      </c>
    </row>
    <row r="43" spans="1:15" ht="25.5" x14ac:dyDescent="0.2">
      <c r="A43" s="106"/>
      <c r="B43" s="44" t="s">
        <v>100</v>
      </c>
      <c r="C43" s="44">
        <v>6</v>
      </c>
      <c r="D43" s="107">
        <v>4759</v>
      </c>
      <c r="E43" s="45" t="s">
        <v>23</v>
      </c>
      <c r="F43" s="110" t="s">
        <v>35</v>
      </c>
    </row>
    <row r="44" spans="1:15" ht="25.5" x14ac:dyDescent="0.2">
      <c r="A44" s="106"/>
      <c r="B44" s="44" t="s">
        <v>100</v>
      </c>
      <c r="C44" s="44">
        <v>6</v>
      </c>
      <c r="D44" s="107">
        <v>2459</v>
      </c>
      <c r="E44" s="45" t="s">
        <v>23</v>
      </c>
      <c r="F44" s="110" t="s">
        <v>35</v>
      </c>
    </row>
    <row r="45" spans="1:15" ht="25.5" x14ac:dyDescent="0.2">
      <c r="A45" s="106"/>
      <c r="B45" s="44" t="s">
        <v>100</v>
      </c>
      <c r="C45" s="44">
        <v>6</v>
      </c>
      <c r="D45" s="107">
        <v>3708</v>
      </c>
      <c r="E45" s="45" t="s">
        <v>23</v>
      </c>
      <c r="F45" s="108" t="s">
        <v>35</v>
      </c>
    </row>
    <row r="46" spans="1:15" ht="25.5" x14ac:dyDescent="0.2">
      <c r="A46" s="106"/>
      <c r="B46" s="44" t="s">
        <v>100</v>
      </c>
      <c r="C46" s="44">
        <v>6</v>
      </c>
      <c r="D46" s="107">
        <v>4648</v>
      </c>
      <c r="E46" s="45" t="s">
        <v>23</v>
      </c>
      <c r="F46" s="108" t="s">
        <v>35</v>
      </c>
    </row>
    <row r="47" spans="1:15" ht="25.5" x14ac:dyDescent="0.2">
      <c r="A47" s="106"/>
      <c r="B47" s="44" t="s">
        <v>100</v>
      </c>
      <c r="C47" s="44">
        <v>6</v>
      </c>
      <c r="D47" s="107">
        <v>3226</v>
      </c>
      <c r="E47" s="45" t="s">
        <v>23</v>
      </c>
      <c r="F47" s="108" t="s">
        <v>35</v>
      </c>
    </row>
    <row r="48" spans="1:15" ht="25.5" x14ac:dyDescent="0.2">
      <c r="A48" s="106"/>
      <c r="B48" s="44" t="s">
        <v>100</v>
      </c>
      <c r="C48" s="44">
        <v>6</v>
      </c>
      <c r="D48" s="107">
        <v>3245</v>
      </c>
      <c r="E48" s="45" t="s">
        <v>23</v>
      </c>
      <c r="F48" s="108" t="s">
        <v>35</v>
      </c>
    </row>
    <row r="49" spans="1:6" ht="25.5" x14ac:dyDescent="0.2">
      <c r="A49" s="106"/>
      <c r="B49" s="44" t="s">
        <v>100</v>
      </c>
      <c r="C49" s="44">
        <v>6</v>
      </c>
      <c r="D49" s="107">
        <v>4692</v>
      </c>
      <c r="E49" s="45" t="s">
        <v>23</v>
      </c>
      <c r="F49" s="108" t="s">
        <v>35</v>
      </c>
    </row>
    <row r="50" spans="1:6" ht="25.5" x14ac:dyDescent="0.2">
      <c r="A50" s="106"/>
      <c r="B50" s="44" t="s">
        <v>100</v>
      </c>
      <c r="C50" s="44">
        <v>6</v>
      </c>
      <c r="D50" s="107">
        <v>9826</v>
      </c>
      <c r="E50" s="45" t="s">
        <v>23</v>
      </c>
      <c r="F50" s="108" t="s">
        <v>35</v>
      </c>
    </row>
    <row r="51" spans="1:6" ht="25.5" x14ac:dyDescent="0.2">
      <c r="A51" s="106"/>
      <c r="B51" s="44" t="s">
        <v>100</v>
      </c>
      <c r="C51" s="44">
        <v>6</v>
      </c>
      <c r="D51" s="107">
        <v>4618</v>
      </c>
      <c r="E51" s="45" t="s">
        <v>23</v>
      </c>
      <c r="F51" s="108" t="s">
        <v>35</v>
      </c>
    </row>
    <row r="52" spans="1:6" ht="25.5" x14ac:dyDescent="0.2">
      <c r="A52" s="106"/>
      <c r="B52" s="44" t="s">
        <v>100</v>
      </c>
      <c r="C52" s="44">
        <v>6</v>
      </c>
      <c r="D52" s="107">
        <v>4209</v>
      </c>
      <c r="E52" s="45" t="s">
        <v>23</v>
      </c>
      <c r="F52" s="111" t="s">
        <v>35</v>
      </c>
    </row>
    <row r="53" spans="1:6" ht="12.75" x14ac:dyDescent="0.2">
      <c r="A53" s="106"/>
      <c r="B53" s="44" t="s">
        <v>100</v>
      </c>
      <c r="C53" s="44">
        <v>6</v>
      </c>
      <c r="D53" s="107">
        <v>350</v>
      </c>
      <c r="E53" s="45" t="s">
        <v>23</v>
      </c>
      <c r="F53" s="108" t="s">
        <v>66</v>
      </c>
    </row>
    <row r="54" spans="1:6" ht="12.75" x14ac:dyDescent="0.2">
      <c r="A54" s="106"/>
      <c r="B54" s="44" t="s">
        <v>100</v>
      </c>
      <c r="C54" s="44">
        <v>6</v>
      </c>
      <c r="D54" s="107">
        <v>158</v>
      </c>
      <c r="E54" s="45" t="s">
        <v>23</v>
      </c>
      <c r="F54" s="108" t="s">
        <v>67</v>
      </c>
    </row>
    <row r="55" spans="1:6" ht="25.5" x14ac:dyDescent="0.2">
      <c r="A55" s="106"/>
      <c r="B55" s="44" t="s">
        <v>100</v>
      </c>
      <c r="C55" s="44">
        <v>6</v>
      </c>
      <c r="D55" s="107">
        <v>4648</v>
      </c>
      <c r="E55" s="45"/>
      <c r="F55" s="108" t="s">
        <v>35</v>
      </c>
    </row>
    <row r="56" spans="1:6" ht="12.75" x14ac:dyDescent="0.2">
      <c r="A56" s="106"/>
      <c r="B56" s="44" t="s">
        <v>100</v>
      </c>
      <c r="C56" s="44">
        <v>6</v>
      </c>
      <c r="D56" s="107">
        <v>700</v>
      </c>
      <c r="E56" s="45"/>
      <c r="F56" s="108" t="s">
        <v>68</v>
      </c>
    </row>
    <row r="57" spans="1:6" ht="12.75" x14ac:dyDescent="0.2">
      <c r="A57" s="106"/>
      <c r="B57" s="44" t="s">
        <v>100</v>
      </c>
      <c r="C57" s="44">
        <v>6</v>
      </c>
      <c r="D57" s="107">
        <v>910</v>
      </c>
      <c r="E57" s="112"/>
      <c r="F57" s="108" t="s">
        <v>68</v>
      </c>
    </row>
    <row r="58" spans="1:6" ht="12.75" x14ac:dyDescent="0.2">
      <c r="A58" s="106"/>
      <c r="B58" s="44" t="s">
        <v>100</v>
      </c>
      <c r="C58" s="44">
        <v>6</v>
      </c>
      <c r="D58" s="107">
        <v>1200</v>
      </c>
      <c r="E58" s="112"/>
      <c r="F58" s="108" t="s">
        <v>68</v>
      </c>
    </row>
    <row r="59" spans="1:6" ht="12.75" x14ac:dyDescent="0.2">
      <c r="A59" s="106"/>
      <c r="B59" s="44" t="s">
        <v>100</v>
      </c>
      <c r="C59" s="44">
        <v>6</v>
      </c>
      <c r="D59" s="107">
        <v>349</v>
      </c>
      <c r="E59" s="112"/>
      <c r="F59" s="108" t="s">
        <v>67</v>
      </c>
    </row>
    <row r="60" spans="1:6" ht="25.5" x14ac:dyDescent="0.2">
      <c r="A60" s="106"/>
      <c r="B60" s="44" t="s">
        <v>100</v>
      </c>
      <c r="C60" s="44">
        <v>6</v>
      </c>
      <c r="D60" s="107">
        <v>4683</v>
      </c>
      <c r="E60" s="112"/>
      <c r="F60" s="108" t="s">
        <v>46</v>
      </c>
    </row>
    <row r="61" spans="1:6" ht="12.75" x14ac:dyDescent="0.2">
      <c r="A61" s="106"/>
      <c r="B61" s="44" t="s">
        <v>100</v>
      </c>
      <c r="C61" s="44">
        <v>6</v>
      </c>
      <c r="D61" s="107">
        <v>258</v>
      </c>
      <c r="E61" s="112"/>
      <c r="F61" s="108" t="s">
        <v>67</v>
      </c>
    </row>
    <row r="62" spans="1:6" ht="12.75" x14ac:dyDescent="0.2">
      <c r="A62" s="106"/>
      <c r="B62" s="44" t="s">
        <v>100</v>
      </c>
      <c r="C62" s="44">
        <v>6</v>
      </c>
      <c r="D62" s="107">
        <v>732</v>
      </c>
      <c r="E62" s="112"/>
      <c r="F62" s="108" t="s">
        <v>67</v>
      </c>
    </row>
    <row r="63" spans="1:6" ht="12.75" x14ac:dyDescent="0.2">
      <c r="A63" s="106"/>
      <c r="B63" s="44" t="s">
        <v>100</v>
      </c>
      <c r="C63" s="44">
        <v>6</v>
      </c>
      <c r="D63" s="107">
        <v>658</v>
      </c>
      <c r="E63" s="112"/>
      <c r="F63" s="108" t="s">
        <v>67</v>
      </c>
    </row>
    <row r="64" spans="1:6" ht="12.75" x14ac:dyDescent="0.2">
      <c r="A64" s="106"/>
      <c r="B64" s="44" t="s">
        <v>100</v>
      </c>
      <c r="C64" s="44">
        <v>6</v>
      </c>
      <c r="D64" s="107">
        <v>572</v>
      </c>
      <c r="E64" s="95"/>
      <c r="F64" s="108" t="s">
        <v>67</v>
      </c>
    </row>
    <row r="65" spans="1:8" ht="12.75" x14ac:dyDescent="0.2">
      <c r="A65" s="113"/>
      <c r="B65" s="44" t="s">
        <v>100</v>
      </c>
      <c r="C65" s="44">
        <v>17</v>
      </c>
      <c r="D65" s="94">
        <v>-169574</v>
      </c>
      <c r="F65" s="108" t="s">
        <v>102</v>
      </c>
    </row>
    <row r="66" spans="1:8" ht="25.5" x14ac:dyDescent="0.2">
      <c r="A66" s="113"/>
      <c r="B66" s="44" t="s">
        <v>100</v>
      </c>
      <c r="C66" s="44">
        <v>17</v>
      </c>
      <c r="D66" s="94">
        <v>-1475</v>
      </c>
      <c r="E66" s="95"/>
      <c r="F66" s="108" t="s">
        <v>78</v>
      </c>
    </row>
    <row r="67" spans="1:8" ht="12.75" x14ac:dyDescent="0.2">
      <c r="A67" s="113"/>
      <c r="B67" s="44" t="s">
        <v>100</v>
      </c>
      <c r="C67" s="44">
        <v>18</v>
      </c>
      <c r="D67" s="94">
        <v>4145</v>
      </c>
      <c r="E67" s="95"/>
      <c r="F67" s="108" t="s">
        <v>103</v>
      </c>
    </row>
    <row r="68" spans="1:8" ht="12.75" x14ac:dyDescent="0.2">
      <c r="A68" s="113"/>
      <c r="B68" s="44" t="s">
        <v>100</v>
      </c>
      <c r="C68" s="44">
        <v>27</v>
      </c>
      <c r="D68" s="114">
        <v>1391</v>
      </c>
      <c r="E68" s="95"/>
      <c r="F68" s="108" t="s">
        <v>104</v>
      </c>
    </row>
    <row r="69" spans="1:8" ht="12.75" x14ac:dyDescent="0.2">
      <c r="A69" s="113"/>
      <c r="B69" s="44" t="s">
        <v>100</v>
      </c>
      <c r="C69" s="44"/>
      <c r="E69" s="45"/>
      <c r="F69" s="108"/>
    </row>
    <row r="70" spans="1:8" ht="12.75" x14ac:dyDescent="0.2">
      <c r="A70" s="48" t="s">
        <v>11</v>
      </c>
      <c r="B70" s="44" t="s">
        <v>100</v>
      </c>
      <c r="C70" s="44"/>
      <c r="D70" s="170">
        <f>SUM(D10:D69)</f>
        <v>1515488</v>
      </c>
      <c r="E70" s="45" t="s">
        <v>23</v>
      </c>
      <c r="F70" s="116" t="s">
        <v>23</v>
      </c>
    </row>
    <row r="71" spans="1:8" ht="12.75" x14ac:dyDescent="0.2">
      <c r="A71" s="117" t="s">
        <v>23</v>
      </c>
      <c r="B71" s="44"/>
      <c r="C71" s="44"/>
      <c r="D71" s="44" t="s">
        <v>23</v>
      </c>
      <c r="E71" s="15">
        <f>D8+D70</f>
        <v>9821160</v>
      </c>
      <c r="F71" s="116" t="s">
        <v>23</v>
      </c>
      <c r="G71" s="75"/>
      <c r="H71" s="76"/>
    </row>
    <row r="72" spans="1:8" ht="12.75" x14ac:dyDescent="0.2">
      <c r="A72" s="118" t="s">
        <v>43</v>
      </c>
      <c r="B72" s="44" t="s">
        <v>100</v>
      </c>
      <c r="C72" s="44"/>
      <c r="D72" s="119">
        <v>282165</v>
      </c>
      <c r="E72" s="45" t="s">
        <v>23</v>
      </c>
      <c r="F72" s="116" t="s">
        <v>23</v>
      </c>
    </row>
    <row r="73" spans="1:8" ht="28.5" customHeight="1" x14ac:dyDescent="0.2">
      <c r="A73" s="120" t="s">
        <v>44</v>
      </c>
      <c r="B73" s="44" t="s">
        <v>100</v>
      </c>
      <c r="C73" s="44">
        <v>6</v>
      </c>
      <c r="D73" s="121">
        <v>23625</v>
      </c>
      <c r="E73" s="45" t="s">
        <v>23</v>
      </c>
      <c r="F73" s="122" t="s">
        <v>57</v>
      </c>
    </row>
    <row r="74" spans="1:8" ht="25.5" x14ac:dyDescent="0.2">
      <c r="A74" s="117" t="s">
        <v>23</v>
      </c>
      <c r="B74" s="44" t="s">
        <v>100</v>
      </c>
      <c r="C74" s="44">
        <v>6</v>
      </c>
      <c r="D74" s="121">
        <v>5747</v>
      </c>
      <c r="E74" s="45" t="s">
        <v>23</v>
      </c>
      <c r="F74" s="122" t="s">
        <v>58</v>
      </c>
    </row>
    <row r="75" spans="1:8" ht="25.5" x14ac:dyDescent="0.2">
      <c r="A75" s="117" t="s">
        <v>23</v>
      </c>
      <c r="B75" s="44" t="s">
        <v>100</v>
      </c>
      <c r="C75" s="44">
        <v>6</v>
      </c>
      <c r="D75" s="121">
        <v>170</v>
      </c>
      <c r="E75" s="45" t="s">
        <v>23</v>
      </c>
      <c r="F75" s="123" t="s">
        <v>35</v>
      </c>
    </row>
    <row r="76" spans="1:8" ht="12.75" x14ac:dyDescent="0.2">
      <c r="A76" s="117" t="s">
        <v>23</v>
      </c>
      <c r="B76" s="44" t="s">
        <v>100</v>
      </c>
      <c r="C76" s="44">
        <v>6</v>
      </c>
      <c r="D76" s="121">
        <v>3845</v>
      </c>
      <c r="E76" s="45" t="s">
        <v>23</v>
      </c>
      <c r="F76" s="123" t="s">
        <v>30</v>
      </c>
    </row>
    <row r="77" spans="1:8" ht="25.5" x14ac:dyDescent="0.2">
      <c r="A77" s="117"/>
      <c r="B77" s="44" t="s">
        <v>100</v>
      </c>
      <c r="C77" s="44">
        <v>6</v>
      </c>
      <c r="D77" s="121">
        <v>161</v>
      </c>
      <c r="E77" s="45"/>
      <c r="F77" s="123" t="s">
        <v>35</v>
      </c>
    </row>
    <row r="78" spans="1:8" ht="25.5" x14ac:dyDescent="0.2">
      <c r="A78" s="117" t="s">
        <v>23</v>
      </c>
      <c r="B78" s="44" t="s">
        <v>100</v>
      </c>
      <c r="C78" s="44">
        <v>6</v>
      </c>
      <c r="D78" s="121">
        <v>184</v>
      </c>
      <c r="E78" s="45" t="s">
        <v>23</v>
      </c>
      <c r="F78" s="123" t="s">
        <v>52</v>
      </c>
    </row>
    <row r="79" spans="1:8" ht="25.5" x14ac:dyDescent="0.2">
      <c r="A79" s="117" t="s">
        <v>23</v>
      </c>
      <c r="B79" s="44" t="s">
        <v>100</v>
      </c>
      <c r="C79" s="44">
        <v>6</v>
      </c>
      <c r="D79" s="121">
        <v>182</v>
      </c>
      <c r="E79" s="45" t="s">
        <v>23</v>
      </c>
      <c r="F79" s="123" t="s">
        <v>35</v>
      </c>
    </row>
    <row r="80" spans="1:8" ht="25.5" x14ac:dyDescent="0.2">
      <c r="A80" s="117"/>
      <c r="B80" s="44" t="s">
        <v>100</v>
      </c>
      <c r="C80" s="44">
        <v>6</v>
      </c>
      <c r="D80" s="121">
        <v>202</v>
      </c>
      <c r="E80" s="45"/>
      <c r="F80" s="123" t="s">
        <v>35</v>
      </c>
    </row>
    <row r="81" spans="1:6" ht="25.5" x14ac:dyDescent="0.2">
      <c r="A81" s="117"/>
      <c r="B81" s="44" t="s">
        <v>100</v>
      </c>
      <c r="C81" s="44">
        <v>6</v>
      </c>
      <c r="D81" s="121">
        <v>202</v>
      </c>
      <c r="E81" s="45"/>
      <c r="F81" s="123" t="s">
        <v>35</v>
      </c>
    </row>
    <row r="82" spans="1:6" ht="25.5" x14ac:dyDescent="0.2">
      <c r="A82" s="117"/>
      <c r="B82" s="44" t="s">
        <v>100</v>
      </c>
      <c r="C82" s="44">
        <v>6</v>
      </c>
      <c r="D82" s="121">
        <v>202</v>
      </c>
      <c r="E82" s="45"/>
      <c r="F82" s="123" t="s">
        <v>35</v>
      </c>
    </row>
    <row r="83" spans="1:6" ht="25.5" x14ac:dyDescent="0.2">
      <c r="A83" s="117"/>
      <c r="B83" s="44" t="s">
        <v>100</v>
      </c>
      <c r="C83" s="44">
        <v>6</v>
      </c>
      <c r="D83" s="121">
        <v>190</v>
      </c>
      <c r="E83" s="45"/>
      <c r="F83" s="123" t="s">
        <v>35</v>
      </c>
    </row>
    <row r="84" spans="1:6" ht="25.5" x14ac:dyDescent="0.2">
      <c r="A84" s="117"/>
      <c r="B84" s="44" t="s">
        <v>100</v>
      </c>
      <c r="C84" s="44">
        <v>6</v>
      </c>
      <c r="D84" s="121">
        <v>174</v>
      </c>
      <c r="E84" s="45"/>
      <c r="F84" s="123" t="s">
        <v>35</v>
      </c>
    </row>
    <row r="85" spans="1:6" ht="25.5" x14ac:dyDescent="0.2">
      <c r="A85" s="117"/>
      <c r="B85" s="44" t="s">
        <v>100</v>
      </c>
      <c r="C85" s="44">
        <v>6</v>
      </c>
      <c r="D85" s="121">
        <v>202</v>
      </c>
      <c r="E85" s="45"/>
      <c r="F85" s="123" t="s">
        <v>35</v>
      </c>
    </row>
    <row r="86" spans="1:6" ht="25.5" x14ac:dyDescent="0.2">
      <c r="A86" s="117"/>
      <c r="B86" s="44" t="s">
        <v>100</v>
      </c>
      <c r="C86" s="44">
        <v>6</v>
      </c>
      <c r="D86" s="121">
        <v>133</v>
      </c>
      <c r="E86" s="45"/>
      <c r="F86" s="123" t="s">
        <v>35</v>
      </c>
    </row>
    <row r="87" spans="1:6" ht="25.5" x14ac:dyDescent="0.2">
      <c r="A87" s="117"/>
      <c r="B87" s="44" t="s">
        <v>100</v>
      </c>
      <c r="C87" s="44">
        <v>6</v>
      </c>
      <c r="D87" s="121">
        <v>174</v>
      </c>
      <c r="E87" s="45"/>
      <c r="F87" s="123" t="s">
        <v>35</v>
      </c>
    </row>
    <row r="88" spans="1:6" ht="25.5" x14ac:dyDescent="0.2">
      <c r="A88" s="117"/>
      <c r="B88" s="44" t="s">
        <v>100</v>
      </c>
      <c r="C88" s="44">
        <v>6</v>
      </c>
      <c r="D88" s="121">
        <v>145</v>
      </c>
      <c r="E88" s="45"/>
      <c r="F88" s="123" t="s">
        <v>35</v>
      </c>
    </row>
    <row r="89" spans="1:6" ht="25.5" x14ac:dyDescent="0.2">
      <c r="A89" s="117"/>
      <c r="B89" s="44" t="s">
        <v>100</v>
      </c>
      <c r="C89" s="44">
        <v>6</v>
      </c>
      <c r="D89" s="121">
        <v>116</v>
      </c>
      <c r="E89" s="45"/>
      <c r="F89" s="123" t="s">
        <v>35</v>
      </c>
    </row>
    <row r="90" spans="1:6" ht="25.5" x14ac:dyDescent="0.2">
      <c r="A90" s="117"/>
      <c r="B90" s="44" t="s">
        <v>100</v>
      </c>
      <c r="C90" s="44">
        <v>6</v>
      </c>
      <c r="D90" s="121">
        <v>154</v>
      </c>
      <c r="E90" s="45"/>
      <c r="F90" s="123" t="s">
        <v>35</v>
      </c>
    </row>
    <row r="91" spans="1:6" ht="25.5" x14ac:dyDescent="0.2">
      <c r="A91" s="117"/>
      <c r="B91" s="44" t="s">
        <v>100</v>
      </c>
      <c r="C91" s="44">
        <v>6</v>
      </c>
      <c r="D91" s="121">
        <v>183</v>
      </c>
      <c r="E91" s="45"/>
      <c r="F91" s="123" t="s">
        <v>35</v>
      </c>
    </row>
    <row r="92" spans="1:6" ht="25.5" x14ac:dyDescent="0.2">
      <c r="A92" s="117"/>
      <c r="B92" s="44" t="s">
        <v>100</v>
      </c>
      <c r="C92" s="44">
        <v>6</v>
      </c>
      <c r="D92" s="121">
        <v>202</v>
      </c>
      <c r="E92" s="45"/>
      <c r="F92" s="123" t="s">
        <v>35</v>
      </c>
    </row>
    <row r="93" spans="1:6" ht="25.5" x14ac:dyDescent="0.2">
      <c r="A93" s="117" t="s">
        <v>23</v>
      </c>
      <c r="B93" s="44" t="s">
        <v>100</v>
      </c>
      <c r="C93" s="44">
        <v>6</v>
      </c>
      <c r="D93" s="121">
        <v>171</v>
      </c>
      <c r="E93" s="45" t="s">
        <v>23</v>
      </c>
      <c r="F93" s="123" t="s">
        <v>35</v>
      </c>
    </row>
    <row r="94" spans="1:6" ht="25.5" x14ac:dyDescent="0.2">
      <c r="A94" s="117" t="s">
        <v>23</v>
      </c>
      <c r="B94" s="44" t="s">
        <v>100</v>
      </c>
      <c r="C94" s="44">
        <v>6</v>
      </c>
      <c r="D94" s="121">
        <v>202</v>
      </c>
      <c r="E94" s="45" t="s">
        <v>23</v>
      </c>
      <c r="F94" s="123" t="s">
        <v>35</v>
      </c>
    </row>
    <row r="95" spans="1:6" ht="25.5" x14ac:dyDescent="0.2">
      <c r="A95" s="117"/>
      <c r="B95" s="44" t="s">
        <v>100</v>
      </c>
      <c r="C95" s="44">
        <v>6</v>
      </c>
      <c r="D95" s="121">
        <v>174</v>
      </c>
      <c r="E95" s="45"/>
      <c r="F95" s="123" t="s">
        <v>35</v>
      </c>
    </row>
    <row r="96" spans="1:6" ht="25.5" x14ac:dyDescent="0.2">
      <c r="A96" s="117"/>
      <c r="B96" s="44" t="s">
        <v>100</v>
      </c>
      <c r="C96" s="44">
        <v>6</v>
      </c>
      <c r="D96" s="121">
        <v>202</v>
      </c>
      <c r="E96" s="45"/>
      <c r="F96" s="123" t="s">
        <v>35</v>
      </c>
    </row>
    <row r="97" spans="1:20" ht="25.5" x14ac:dyDescent="0.2">
      <c r="A97" s="117"/>
      <c r="B97" s="44" t="s">
        <v>100</v>
      </c>
      <c r="C97" s="44">
        <v>6</v>
      </c>
      <c r="D97" s="121">
        <v>191</v>
      </c>
      <c r="E97" s="45"/>
      <c r="F97" s="123" t="s">
        <v>35</v>
      </c>
    </row>
    <row r="98" spans="1:20" ht="25.5" x14ac:dyDescent="0.2">
      <c r="A98" s="117"/>
      <c r="B98" s="44" t="s">
        <v>100</v>
      </c>
      <c r="C98" s="44">
        <v>6</v>
      </c>
      <c r="D98" s="121">
        <v>202</v>
      </c>
      <c r="E98" s="45" t="s">
        <v>23</v>
      </c>
      <c r="F98" s="123" t="s">
        <v>35</v>
      </c>
    </row>
    <row r="99" spans="1:20" ht="25.5" x14ac:dyDescent="0.2">
      <c r="A99" s="117"/>
      <c r="B99" s="44" t="s">
        <v>100</v>
      </c>
      <c r="C99" s="44">
        <v>6</v>
      </c>
      <c r="D99" s="121">
        <v>202</v>
      </c>
      <c r="E99" s="45"/>
      <c r="F99" s="123" t="s">
        <v>35</v>
      </c>
    </row>
    <row r="100" spans="1:20" ht="25.5" x14ac:dyDescent="0.2">
      <c r="A100" s="117"/>
      <c r="B100" s="44" t="s">
        <v>100</v>
      </c>
      <c r="C100" s="44">
        <v>6</v>
      </c>
      <c r="D100" s="121">
        <v>193</v>
      </c>
      <c r="E100" s="45" t="s">
        <v>23</v>
      </c>
      <c r="F100" s="123" t="s">
        <v>35</v>
      </c>
    </row>
    <row r="101" spans="1:20" ht="25.5" x14ac:dyDescent="0.2">
      <c r="A101" s="117"/>
      <c r="B101" s="44" t="s">
        <v>100</v>
      </c>
      <c r="C101" s="44">
        <v>6</v>
      </c>
      <c r="D101" s="121">
        <v>155</v>
      </c>
      <c r="E101" s="45"/>
      <c r="F101" s="123" t="s">
        <v>35</v>
      </c>
    </row>
    <row r="102" spans="1:20" ht="26.4" x14ac:dyDescent="0.25">
      <c r="A102" s="117"/>
      <c r="B102" s="44" t="s">
        <v>100</v>
      </c>
      <c r="C102" s="44">
        <v>6</v>
      </c>
      <c r="D102" s="121">
        <v>191</v>
      </c>
      <c r="E102" s="45"/>
      <c r="F102" s="123" t="s">
        <v>35</v>
      </c>
    </row>
    <row r="103" spans="1:20" ht="26.4" x14ac:dyDescent="0.25">
      <c r="A103" s="117"/>
      <c r="B103" s="44" t="s">
        <v>100</v>
      </c>
      <c r="C103" s="44">
        <v>6</v>
      </c>
      <c r="D103" s="121">
        <v>192</v>
      </c>
      <c r="E103" s="45"/>
      <c r="F103" s="123" t="s">
        <v>35</v>
      </c>
    </row>
    <row r="104" spans="1:20" ht="26.4" x14ac:dyDescent="0.25">
      <c r="A104" s="117"/>
      <c r="B104" s="44" t="s">
        <v>100</v>
      </c>
      <c r="C104" s="44">
        <v>6</v>
      </c>
      <c r="D104" s="121">
        <v>202</v>
      </c>
      <c r="E104" s="45"/>
      <c r="F104" s="123" t="s">
        <v>35</v>
      </c>
    </row>
    <row r="105" spans="1:20" x14ac:dyDescent="0.25">
      <c r="A105" s="117"/>
      <c r="B105" s="44" t="s">
        <v>100</v>
      </c>
      <c r="C105" s="44">
        <v>6</v>
      </c>
      <c r="D105" s="121">
        <v>20787</v>
      </c>
      <c r="E105" s="45"/>
      <c r="F105" s="123" t="s">
        <v>31</v>
      </c>
    </row>
    <row r="106" spans="1:20" ht="26.4" x14ac:dyDescent="0.25">
      <c r="A106" s="117"/>
      <c r="B106" s="44" t="s">
        <v>100</v>
      </c>
      <c r="C106" s="44">
        <v>18</v>
      </c>
      <c r="D106" s="121">
        <v>-67</v>
      </c>
      <c r="E106" s="45"/>
      <c r="F106" s="123" t="s">
        <v>78</v>
      </c>
    </row>
    <row r="107" spans="1:20" x14ac:dyDescent="0.25">
      <c r="A107" s="117"/>
      <c r="B107" s="44"/>
      <c r="C107" s="44"/>
      <c r="D107" s="121"/>
      <c r="E107" s="45"/>
      <c r="F107" s="123"/>
    </row>
    <row r="108" spans="1:20" x14ac:dyDescent="0.25">
      <c r="A108" s="117" t="s">
        <v>23</v>
      </c>
      <c r="B108" s="44"/>
      <c r="C108" s="44"/>
      <c r="D108" s="121"/>
      <c r="E108" s="45"/>
      <c r="F108" s="123"/>
      <c r="N108" s="18"/>
      <c r="O108" s="18"/>
      <c r="P108" s="18"/>
      <c r="Q108" s="18"/>
      <c r="R108" s="18"/>
      <c r="S108" s="18"/>
      <c r="T108" s="18"/>
    </row>
    <row r="109" spans="1:20" x14ac:dyDescent="0.25">
      <c r="A109" s="120" t="s">
        <v>45</v>
      </c>
      <c r="B109" s="44"/>
      <c r="C109" s="44" t="s">
        <v>23</v>
      </c>
      <c r="D109" s="124">
        <f>SUM(D73:D108)</f>
        <v>59190</v>
      </c>
      <c r="E109" s="45" t="s">
        <v>23</v>
      </c>
      <c r="F109" s="116" t="s">
        <v>23</v>
      </c>
      <c r="N109" s="18"/>
    </row>
    <row r="110" spans="1:20" x14ac:dyDescent="0.25">
      <c r="A110" s="117" t="s">
        <v>23</v>
      </c>
      <c r="B110" s="44"/>
      <c r="C110" s="44" t="s">
        <v>23</v>
      </c>
      <c r="D110" s="44" t="s">
        <v>23</v>
      </c>
      <c r="E110" s="45">
        <f>SUM(D72+D109)</f>
        <v>341355</v>
      </c>
      <c r="F110" s="125" t="s">
        <v>23</v>
      </c>
      <c r="G110" s="18"/>
      <c r="H110" s="18"/>
      <c r="I110" s="18"/>
      <c r="J110" s="18"/>
      <c r="K110" s="18"/>
      <c r="L110" s="18"/>
      <c r="M110" s="18"/>
      <c r="N110" s="18"/>
    </row>
    <row r="111" spans="1:20" x14ac:dyDescent="0.25">
      <c r="A111" s="126" t="s">
        <v>24</v>
      </c>
      <c r="B111" s="44" t="s">
        <v>100</v>
      </c>
      <c r="C111" s="127" t="s">
        <v>23</v>
      </c>
      <c r="D111" s="115">
        <v>1139870</v>
      </c>
      <c r="E111" s="45" t="s">
        <v>23</v>
      </c>
      <c r="F111" s="125" t="s">
        <v>23</v>
      </c>
    </row>
    <row r="112" spans="1:20" ht="26.4" x14ac:dyDescent="0.25">
      <c r="A112" s="128" t="s">
        <v>25</v>
      </c>
      <c r="B112" s="44" t="s">
        <v>100</v>
      </c>
      <c r="C112" s="44">
        <v>6</v>
      </c>
      <c r="D112" s="107">
        <v>89529</v>
      </c>
      <c r="E112" s="45" t="s">
        <v>23</v>
      </c>
      <c r="F112" s="129" t="s">
        <v>57</v>
      </c>
    </row>
    <row r="113" spans="1:6" ht="26.4" x14ac:dyDescent="0.25">
      <c r="A113" s="130"/>
      <c r="B113" s="44" t="s">
        <v>100</v>
      </c>
      <c r="C113" s="44">
        <v>6</v>
      </c>
      <c r="D113" s="107">
        <v>26813</v>
      </c>
      <c r="E113" s="45"/>
      <c r="F113" s="129" t="s">
        <v>58</v>
      </c>
    </row>
    <row r="114" spans="1:6" x14ac:dyDescent="0.25">
      <c r="A114" s="128" t="s">
        <v>23</v>
      </c>
      <c r="B114" s="44" t="s">
        <v>100</v>
      </c>
      <c r="C114" s="44">
        <v>6</v>
      </c>
      <c r="D114" s="107">
        <v>15601</v>
      </c>
      <c r="E114" s="45" t="s">
        <v>23</v>
      </c>
      <c r="F114" s="129" t="s">
        <v>30</v>
      </c>
    </row>
    <row r="115" spans="1:6" x14ac:dyDescent="0.25">
      <c r="A115" s="128"/>
      <c r="B115" s="44" t="s">
        <v>100</v>
      </c>
      <c r="C115" s="44">
        <v>6</v>
      </c>
      <c r="D115" s="107">
        <v>82412</v>
      </c>
      <c r="E115" s="45" t="s">
        <v>23</v>
      </c>
      <c r="F115" s="129" t="s">
        <v>31</v>
      </c>
    </row>
    <row r="116" spans="1:6" ht="26.4" x14ac:dyDescent="0.25">
      <c r="A116" s="128"/>
      <c r="B116" s="44" t="s">
        <v>100</v>
      </c>
      <c r="C116" s="44">
        <v>6</v>
      </c>
      <c r="D116" s="107">
        <v>714</v>
      </c>
      <c r="E116" s="45" t="s">
        <v>23</v>
      </c>
      <c r="F116" s="129" t="s">
        <v>46</v>
      </c>
    </row>
    <row r="117" spans="1:6" ht="26.4" x14ac:dyDescent="0.25">
      <c r="A117" s="128"/>
      <c r="B117" s="44" t="s">
        <v>100</v>
      </c>
      <c r="C117" s="44">
        <v>6</v>
      </c>
      <c r="D117" s="107">
        <v>678</v>
      </c>
      <c r="E117" s="45" t="s">
        <v>23</v>
      </c>
      <c r="F117" s="129" t="s">
        <v>35</v>
      </c>
    </row>
    <row r="118" spans="1:6" ht="26.4" x14ac:dyDescent="0.25">
      <c r="A118" s="128" t="s">
        <v>23</v>
      </c>
      <c r="B118" s="44" t="s">
        <v>100</v>
      </c>
      <c r="C118" s="44">
        <v>6</v>
      </c>
      <c r="D118" s="107">
        <v>751</v>
      </c>
      <c r="E118" s="45" t="s">
        <v>23</v>
      </c>
      <c r="F118" s="129" t="s">
        <v>46</v>
      </c>
    </row>
    <row r="119" spans="1:6" ht="26.4" x14ac:dyDescent="0.25">
      <c r="A119" s="128" t="s">
        <v>23</v>
      </c>
      <c r="B119" s="44" t="s">
        <v>100</v>
      </c>
      <c r="C119" s="44">
        <v>6</v>
      </c>
      <c r="D119" s="107">
        <v>696</v>
      </c>
      <c r="E119" s="45" t="s">
        <v>23</v>
      </c>
      <c r="F119" s="129" t="s">
        <v>46</v>
      </c>
    </row>
    <row r="120" spans="1:6" ht="26.4" x14ac:dyDescent="0.25">
      <c r="A120" s="128" t="s">
        <v>23</v>
      </c>
      <c r="B120" s="44" t="s">
        <v>100</v>
      </c>
      <c r="C120" s="44">
        <v>6</v>
      </c>
      <c r="D120" s="107">
        <v>284</v>
      </c>
      <c r="E120" s="45" t="s">
        <v>23</v>
      </c>
      <c r="F120" s="129" t="s">
        <v>35</v>
      </c>
    </row>
    <row r="121" spans="1:6" ht="26.4" x14ac:dyDescent="0.25">
      <c r="A121" s="131" t="s">
        <v>23</v>
      </c>
      <c r="B121" s="44" t="s">
        <v>100</v>
      </c>
      <c r="C121" s="44">
        <v>6</v>
      </c>
      <c r="D121" s="132">
        <v>927</v>
      </c>
      <c r="E121" s="133" t="s">
        <v>23</v>
      </c>
      <c r="F121" s="134" t="s">
        <v>35</v>
      </c>
    </row>
    <row r="122" spans="1:6" ht="26.4" x14ac:dyDescent="0.25">
      <c r="A122" s="131"/>
      <c r="B122" s="44" t="s">
        <v>100</v>
      </c>
      <c r="C122" s="44">
        <v>6</v>
      </c>
      <c r="D122" s="132">
        <v>1034</v>
      </c>
      <c r="E122" s="133" t="s">
        <v>23</v>
      </c>
      <c r="F122" s="134" t="s">
        <v>46</v>
      </c>
    </row>
    <row r="123" spans="1:6" ht="26.4" x14ac:dyDescent="0.25">
      <c r="A123" s="131"/>
      <c r="B123" s="44" t="s">
        <v>100</v>
      </c>
      <c r="C123" s="44">
        <v>6</v>
      </c>
      <c r="D123" s="132">
        <v>657</v>
      </c>
      <c r="E123" s="133" t="s">
        <v>23</v>
      </c>
      <c r="F123" s="134" t="s">
        <v>35</v>
      </c>
    </row>
    <row r="124" spans="1:6" ht="26.4" x14ac:dyDescent="0.25">
      <c r="A124" s="128" t="s">
        <v>23</v>
      </c>
      <c r="B124" s="44" t="s">
        <v>100</v>
      </c>
      <c r="C124" s="44">
        <v>6</v>
      </c>
      <c r="D124" s="135">
        <v>764</v>
      </c>
      <c r="E124" s="45" t="s">
        <v>23</v>
      </c>
      <c r="F124" s="110" t="s">
        <v>35</v>
      </c>
    </row>
    <row r="125" spans="1:6" ht="26.4" x14ac:dyDescent="0.25">
      <c r="A125" s="128"/>
      <c r="B125" s="44" t="s">
        <v>100</v>
      </c>
      <c r="C125" s="44">
        <v>6</v>
      </c>
      <c r="D125" s="135">
        <v>770</v>
      </c>
      <c r="E125" s="45"/>
      <c r="F125" s="110" t="s">
        <v>35</v>
      </c>
    </row>
    <row r="126" spans="1:6" ht="26.4" x14ac:dyDescent="0.25">
      <c r="A126" s="128" t="s">
        <v>23</v>
      </c>
      <c r="B126" s="44" t="s">
        <v>100</v>
      </c>
      <c r="C126" s="44">
        <v>6</v>
      </c>
      <c r="D126" s="135">
        <v>769</v>
      </c>
      <c r="E126" s="45" t="s">
        <v>23</v>
      </c>
      <c r="F126" s="108" t="s">
        <v>35</v>
      </c>
    </row>
    <row r="127" spans="1:6" ht="26.4" x14ac:dyDescent="0.25">
      <c r="A127" s="128"/>
      <c r="B127" s="44" t="s">
        <v>100</v>
      </c>
      <c r="C127" s="44">
        <v>6</v>
      </c>
      <c r="D127" s="135">
        <v>746</v>
      </c>
      <c r="E127" s="45"/>
      <c r="F127" s="108" t="s">
        <v>35</v>
      </c>
    </row>
    <row r="128" spans="1:6" ht="26.4" x14ac:dyDescent="0.25">
      <c r="A128" s="128"/>
      <c r="B128" s="44" t="s">
        <v>100</v>
      </c>
      <c r="C128" s="44">
        <v>6</v>
      </c>
      <c r="D128" s="135">
        <v>432</v>
      </c>
      <c r="E128" s="45"/>
      <c r="F128" s="108" t="s">
        <v>46</v>
      </c>
    </row>
    <row r="129" spans="1:6" ht="26.4" x14ac:dyDescent="0.25">
      <c r="A129" s="128"/>
      <c r="B129" s="44" t="s">
        <v>100</v>
      </c>
      <c r="C129" s="44">
        <v>6</v>
      </c>
      <c r="D129" s="135">
        <v>749</v>
      </c>
      <c r="E129" s="45"/>
      <c r="F129" s="108" t="s">
        <v>35</v>
      </c>
    </row>
    <row r="130" spans="1:6" ht="26.4" x14ac:dyDescent="0.25">
      <c r="A130" s="128"/>
      <c r="B130" s="44" t="s">
        <v>100</v>
      </c>
      <c r="C130" s="44">
        <v>6</v>
      </c>
      <c r="D130" s="135">
        <v>629</v>
      </c>
      <c r="E130" s="45"/>
      <c r="F130" s="108" t="s">
        <v>35</v>
      </c>
    </row>
    <row r="131" spans="1:6" ht="26.4" x14ac:dyDescent="0.25">
      <c r="A131" s="128"/>
      <c r="B131" s="44" t="s">
        <v>100</v>
      </c>
      <c r="C131" s="44">
        <v>6</v>
      </c>
      <c r="D131" s="135">
        <v>543</v>
      </c>
      <c r="E131" s="45"/>
      <c r="F131" s="108" t="s">
        <v>35</v>
      </c>
    </row>
    <row r="132" spans="1:6" ht="26.4" x14ac:dyDescent="0.25">
      <c r="A132" s="128"/>
      <c r="B132" s="44" t="s">
        <v>100</v>
      </c>
      <c r="C132" s="44">
        <v>6</v>
      </c>
      <c r="D132" s="135">
        <v>663</v>
      </c>
      <c r="E132" s="45"/>
      <c r="F132" s="108" t="s">
        <v>46</v>
      </c>
    </row>
    <row r="133" spans="1:6" ht="26.4" x14ac:dyDescent="0.25">
      <c r="A133" s="128"/>
      <c r="B133" s="44" t="s">
        <v>100</v>
      </c>
      <c r="C133" s="44">
        <v>6</v>
      </c>
      <c r="D133" s="135">
        <v>597</v>
      </c>
      <c r="E133" s="45"/>
      <c r="F133" s="108" t="s">
        <v>35</v>
      </c>
    </row>
    <row r="134" spans="1:6" ht="26.4" x14ac:dyDescent="0.25">
      <c r="A134" s="128"/>
      <c r="B134" s="44" t="s">
        <v>100</v>
      </c>
      <c r="C134" s="44">
        <v>6</v>
      </c>
      <c r="D134" s="135">
        <v>654</v>
      </c>
      <c r="E134" s="45"/>
      <c r="F134" s="108" t="s">
        <v>35</v>
      </c>
    </row>
    <row r="135" spans="1:6" ht="26.4" x14ac:dyDescent="0.25">
      <c r="A135" s="128"/>
      <c r="B135" s="44" t="s">
        <v>100</v>
      </c>
      <c r="C135" s="44">
        <v>6</v>
      </c>
      <c r="D135" s="135">
        <v>769</v>
      </c>
      <c r="E135" s="45"/>
      <c r="F135" s="108" t="s">
        <v>35</v>
      </c>
    </row>
    <row r="136" spans="1:6" ht="26.4" x14ac:dyDescent="0.25">
      <c r="A136" s="128"/>
      <c r="B136" s="44" t="s">
        <v>100</v>
      </c>
      <c r="C136" s="44">
        <v>6</v>
      </c>
      <c r="D136" s="135">
        <v>414</v>
      </c>
      <c r="E136" s="45"/>
      <c r="F136" s="108" t="s">
        <v>35</v>
      </c>
    </row>
    <row r="137" spans="1:6" ht="26.4" x14ac:dyDescent="0.25">
      <c r="A137" s="128"/>
      <c r="B137" s="44" t="s">
        <v>100</v>
      </c>
      <c r="C137" s="44">
        <v>6</v>
      </c>
      <c r="D137" s="135">
        <v>184</v>
      </c>
      <c r="E137" s="45"/>
      <c r="F137" s="108" t="s">
        <v>35</v>
      </c>
    </row>
    <row r="138" spans="1:6" ht="26.4" x14ac:dyDescent="0.25">
      <c r="A138" s="128"/>
      <c r="B138" s="44" t="s">
        <v>100</v>
      </c>
      <c r="C138" s="44">
        <v>6</v>
      </c>
      <c r="D138" s="135">
        <v>612</v>
      </c>
      <c r="E138" s="45"/>
      <c r="F138" s="108" t="s">
        <v>35</v>
      </c>
    </row>
    <row r="139" spans="1:6" ht="26.4" x14ac:dyDescent="0.25">
      <c r="A139" s="128"/>
      <c r="B139" s="44" t="s">
        <v>100</v>
      </c>
      <c r="C139" s="44">
        <v>6</v>
      </c>
      <c r="D139" s="135">
        <v>769</v>
      </c>
      <c r="E139" s="45"/>
      <c r="F139" s="108" t="s">
        <v>46</v>
      </c>
    </row>
    <row r="140" spans="1:6" ht="26.4" x14ac:dyDescent="0.25">
      <c r="A140" s="128"/>
      <c r="B140" s="44" t="s">
        <v>100</v>
      </c>
      <c r="C140" s="44">
        <v>6</v>
      </c>
      <c r="D140" s="135">
        <v>297</v>
      </c>
      <c r="E140" s="45"/>
      <c r="F140" s="108" t="s">
        <v>35</v>
      </c>
    </row>
    <row r="141" spans="1:6" ht="26.4" x14ac:dyDescent="0.25">
      <c r="A141" s="128"/>
      <c r="B141" s="44" t="s">
        <v>100</v>
      </c>
      <c r="C141" s="44">
        <v>6</v>
      </c>
      <c r="D141" s="135">
        <v>301</v>
      </c>
      <c r="E141" s="45"/>
      <c r="F141" s="108" t="s">
        <v>35</v>
      </c>
    </row>
    <row r="142" spans="1:6" ht="26.4" x14ac:dyDescent="0.25">
      <c r="A142" s="128"/>
      <c r="B142" s="44" t="s">
        <v>100</v>
      </c>
      <c r="C142" s="44">
        <v>6</v>
      </c>
      <c r="D142" s="135">
        <v>732</v>
      </c>
      <c r="E142" s="45"/>
      <c r="F142" s="108" t="s">
        <v>35</v>
      </c>
    </row>
    <row r="143" spans="1:6" ht="26.4" x14ac:dyDescent="0.25">
      <c r="A143" s="128"/>
      <c r="B143" s="44" t="s">
        <v>100</v>
      </c>
      <c r="C143" s="44">
        <v>6</v>
      </c>
      <c r="D143" s="135">
        <v>1017</v>
      </c>
      <c r="E143" s="45"/>
      <c r="F143" s="108" t="s">
        <v>35</v>
      </c>
    </row>
    <row r="144" spans="1:6" ht="26.4" x14ac:dyDescent="0.25">
      <c r="A144" s="128"/>
      <c r="B144" s="44" t="s">
        <v>100</v>
      </c>
      <c r="C144" s="44">
        <v>6</v>
      </c>
      <c r="D144" s="135">
        <v>764</v>
      </c>
      <c r="E144" s="45"/>
      <c r="F144" s="108" t="s">
        <v>35</v>
      </c>
    </row>
    <row r="145" spans="1:8" ht="26.4" x14ac:dyDescent="0.25">
      <c r="A145" s="128"/>
      <c r="B145" s="44" t="s">
        <v>100</v>
      </c>
      <c r="C145" s="44">
        <v>6</v>
      </c>
      <c r="D145" s="135">
        <v>682</v>
      </c>
      <c r="E145" s="45"/>
      <c r="F145" s="108" t="s">
        <v>35</v>
      </c>
    </row>
    <row r="146" spans="1:8" x14ac:dyDescent="0.25">
      <c r="A146" s="128"/>
      <c r="B146" s="44" t="s">
        <v>100</v>
      </c>
      <c r="C146" s="44">
        <v>6</v>
      </c>
      <c r="D146" s="135">
        <v>769</v>
      </c>
      <c r="E146" s="45"/>
      <c r="F146" s="108" t="s">
        <v>31</v>
      </c>
    </row>
    <row r="147" spans="1:8" x14ac:dyDescent="0.25">
      <c r="A147" s="128"/>
      <c r="B147" s="44" t="s">
        <v>100</v>
      </c>
      <c r="C147" s="44">
        <v>6</v>
      </c>
      <c r="D147" s="135">
        <v>727</v>
      </c>
      <c r="E147" s="45"/>
      <c r="F147" s="108"/>
    </row>
    <row r="148" spans="1:8" x14ac:dyDescent="0.25">
      <c r="A148" s="128"/>
      <c r="B148" s="44" t="s">
        <v>100</v>
      </c>
      <c r="C148" s="44">
        <v>6</v>
      </c>
      <c r="D148" s="135">
        <v>-244</v>
      </c>
      <c r="E148" s="45"/>
      <c r="F148" s="108"/>
    </row>
    <row r="149" spans="1:8" x14ac:dyDescent="0.25">
      <c r="A149" s="48" t="s">
        <v>26</v>
      </c>
      <c r="B149" s="44" t="s">
        <v>100</v>
      </c>
      <c r="C149" s="44">
        <v>6</v>
      </c>
      <c r="D149" s="178">
        <f>SUM(D112:D148)</f>
        <v>235205</v>
      </c>
      <c r="E149" s="45" t="s">
        <v>23</v>
      </c>
      <c r="F149" s="137" t="s">
        <v>23</v>
      </c>
    </row>
    <row r="150" spans="1:8" x14ac:dyDescent="0.25">
      <c r="A150" s="126"/>
      <c r="B150" s="44" t="s">
        <v>100</v>
      </c>
      <c r="C150" s="44" t="s">
        <v>23</v>
      </c>
      <c r="D150" s="44" t="s">
        <v>23</v>
      </c>
      <c r="E150" s="15">
        <f>SUM(D149)+D111</f>
        <v>1375075</v>
      </c>
      <c r="F150" s="137" t="s">
        <v>23</v>
      </c>
    </row>
    <row r="151" spans="1:8" x14ac:dyDescent="0.25">
      <c r="A151" s="138" t="s">
        <v>12</v>
      </c>
      <c r="B151" s="44" t="s">
        <v>100</v>
      </c>
      <c r="C151" s="44" t="s">
        <v>23</v>
      </c>
      <c r="D151" s="139">
        <v>54372</v>
      </c>
      <c r="E151" s="45" t="s">
        <v>23</v>
      </c>
      <c r="F151" s="125" t="s">
        <v>23</v>
      </c>
      <c r="G151" s="18"/>
      <c r="H151" s="18"/>
    </row>
    <row r="152" spans="1:8" ht="26.4" x14ac:dyDescent="0.25">
      <c r="A152" s="128" t="s">
        <v>13</v>
      </c>
      <c r="B152" s="44" t="s">
        <v>100</v>
      </c>
      <c r="C152" s="44">
        <v>6</v>
      </c>
      <c r="D152" s="140">
        <v>4129</v>
      </c>
      <c r="E152" s="45"/>
      <c r="F152" s="110" t="s">
        <v>52</v>
      </c>
      <c r="G152" s="18"/>
      <c r="H152" s="18"/>
    </row>
    <row r="153" spans="1:8" ht="26.4" x14ac:dyDescent="0.25">
      <c r="A153" s="128" t="s">
        <v>23</v>
      </c>
      <c r="B153" s="44" t="s">
        <v>100</v>
      </c>
      <c r="C153" s="44">
        <v>6</v>
      </c>
      <c r="D153" s="107">
        <v>944</v>
      </c>
      <c r="E153" s="45"/>
      <c r="F153" s="110" t="s">
        <v>52</v>
      </c>
    </row>
    <row r="154" spans="1:8" x14ac:dyDescent="0.25">
      <c r="A154" s="128" t="s">
        <v>23</v>
      </c>
      <c r="B154" s="44" t="s">
        <v>100</v>
      </c>
      <c r="C154" s="44">
        <v>6</v>
      </c>
      <c r="D154" s="107">
        <v>4070</v>
      </c>
      <c r="E154" s="45"/>
      <c r="F154" s="110" t="s">
        <v>30</v>
      </c>
    </row>
    <row r="155" spans="1:8" x14ac:dyDescent="0.25">
      <c r="A155" s="128"/>
      <c r="B155" s="44" t="s">
        <v>100</v>
      </c>
      <c r="C155" s="44">
        <v>6</v>
      </c>
      <c r="D155" s="107">
        <v>976</v>
      </c>
      <c r="E155" s="45"/>
      <c r="F155" s="110" t="s">
        <v>31</v>
      </c>
    </row>
    <row r="156" spans="1:8" ht="26.4" x14ac:dyDescent="0.25">
      <c r="A156" s="128"/>
      <c r="B156" s="44" t="s">
        <v>100</v>
      </c>
      <c r="C156" s="44">
        <v>6</v>
      </c>
      <c r="D156" s="107">
        <v>461</v>
      </c>
      <c r="E156" s="45"/>
      <c r="F156" s="110" t="s">
        <v>35</v>
      </c>
    </row>
    <row r="157" spans="1:8" ht="26.4" x14ac:dyDescent="0.25">
      <c r="A157" s="128"/>
      <c r="B157" s="44" t="s">
        <v>100</v>
      </c>
      <c r="C157" s="44">
        <v>6</v>
      </c>
      <c r="D157" s="107">
        <v>594</v>
      </c>
      <c r="E157" s="45"/>
      <c r="F157" s="110" t="s">
        <v>35</v>
      </c>
    </row>
    <row r="158" spans="1:8" ht="26.4" x14ac:dyDescent="0.25">
      <c r="A158" s="128" t="s">
        <v>23</v>
      </c>
      <c r="B158" s="44" t="s">
        <v>100</v>
      </c>
      <c r="C158" s="44">
        <v>6</v>
      </c>
      <c r="D158" s="107">
        <v>454</v>
      </c>
      <c r="E158" s="45"/>
      <c r="F158" s="110" t="s">
        <v>35</v>
      </c>
    </row>
    <row r="159" spans="1:8" x14ac:dyDescent="0.25">
      <c r="A159" s="48" t="s">
        <v>14</v>
      </c>
      <c r="B159" s="44" t="s">
        <v>100</v>
      </c>
      <c r="C159" s="44" t="s">
        <v>23</v>
      </c>
      <c r="D159" s="136">
        <f>SUM(D152:D158)</f>
        <v>11628</v>
      </c>
      <c r="E159" s="104" t="s">
        <v>23</v>
      </c>
      <c r="F159" s="141" t="s">
        <v>23</v>
      </c>
    </row>
    <row r="160" spans="1:8" x14ac:dyDescent="0.25">
      <c r="A160" s="43" t="s">
        <v>23</v>
      </c>
      <c r="B160" s="44" t="s">
        <v>100</v>
      </c>
      <c r="C160" s="44" t="s">
        <v>23</v>
      </c>
      <c r="D160" s="44" t="s">
        <v>23</v>
      </c>
      <c r="E160" s="46">
        <f>SUM(D159)+D151</f>
        <v>66000</v>
      </c>
      <c r="F160" s="141" t="s">
        <v>23</v>
      </c>
    </row>
    <row r="161" spans="1:7" ht="14.25" customHeight="1" x14ac:dyDescent="0.25">
      <c r="A161" s="55" t="s">
        <v>39</v>
      </c>
      <c r="B161" s="44" t="s">
        <v>100</v>
      </c>
      <c r="C161" s="44" t="s">
        <v>23</v>
      </c>
      <c r="D161" s="124">
        <v>28768</v>
      </c>
      <c r="E161" s="46" t="s">
        <v>23</v>
      </c>
      <c r="F161" s="141" t="s">
        <v>23</v>
      </c>
    </row>
    <row r="162" spans="1:7" ht="24.75" customHeight="1" x14ac:dyDescent="0.25">
      <c r="A162" s="142" t="s">
        <v>40</v>
      </c>
      <c r="B162" s="44" t="s">
        <v>100</v>
      </c>
      <c r="C162" s="44">
        <v>6</v>
      </c>
      <c r="D162" s="121">
        <v>14135</v>
      </c>
      <c r="E162" s="46" t="s">
        <v>23</v>
      </c>
      <c r="F162" s="110" t="s">
        <v>52</v>
      </c>
    </row>
    <row r="163" spans="1:7" x14ac:dyDescent="0.25">
      <c r="A163" s="142" t="s">
        <v>23</v>
      </c>
      <c r="B163" s="44" t="s">
        <v>100</v>
      </c>
      <c r="C163" s="44">
        <v>6</v>
      </c>
      <c r="D163" s="121">
        <v>1366</v>
      </c>
      <c r="E163" s="46" t="s">
        <v>23</v>
      </c>
      <c r="F163" s="47" t="s">
        <v>30</v>
      </c>
    </row>
    <row r="164" spans="1:7" ht="26.4" x14ac:dyDescent="0.25">
      <c r="A164" s="142" t="s">
        <v>23</v>
      </c>
      <c r="B164" s="44" t="s">
        <v>100</v>
      </c>
      <c r="C164" s="44">
        <v>6</v>
      </c>
      <c r="D164" s="121">
        <v>1569</v>
      </c>
      <c r="E164" s="46"/>
      <c r="F164" s="110" t="s">
        <v>58</v>
      </c>
    </row>
    <row r="165" spans="1:7" ht="26.4" x14ac:dyDescent="0.25">
      <c r="A165" s="142"/>
      <c r="B165" s="44"/>
      <c r="C165" s="44"/>
      <c r="D165" s="121">
        <v>237</v>
      </c>
      <c r="E165" s="46"/>
      <c r="F165" s="110" t="s">
        <v>35</v>
      </c>
    </row>
    <row r="166" spans="1:7" ht="26.4" x14ac:dyDescent="0.25">
      <c r="A166" s="142"/>
      <c r="B166" s="44"/>
      <c r="C166" s="44"/>
      <c r="D166" s="121">
        <v>234</v>
      </c>
      <c r="E166" s="46"/>
      <c r="F166" s="110" t="s">
        <v>35</v>
      </c>
    </row>
    <row r="167" spans="1:7" ht="26.4" x14ac:dyDescent="0.25">
      <c r="A167" s="142" t="s">
        <v>23</v>
      </c>
      <c r="B167" s="44" t="s">
        <v>100</v>
      </c>
      <c r="C167" s="44"/>
      <c r="D167" s="121">
        <v>1453</v>
      </c>
      <c r="E167" s="46"/>
      <c r="F167" s="110" t="s">
        <v>35</v>
      </c>
    </row>
    <row r="168" spans="1:7" x14ac:dyDescent="0.25">
      <c r="A168" s="142"/>
      <c r="B168" s="44" t="s">
        <v>100</v>
      </c>
      <c r="C168" s="44"/>
      <c r="D168" s="121">
        <v>8184</v>
      </c>
      <c r="E168" s="46"/>
      <c r="F168" s="123" t="s">
        <v>31</v>
      </c>
    </row>
    <row r="169" spans="1:7" x14ac:dyDescent="0.25">
      <c r="A169" s="142"/>
      <c r="B169" s="44" t="s">
        <v>100</v>
      </c>
      <c r="C169" s="44"/>
      <c r="D169" s="121"/>
      <c r="E169" s="46"/>
      <c r="F169" s="123"/>
    </row>
    <row r="170" spans="1:7" x14ac:dyDescent="0.25">
      <c r="A170" s="48" t="s">
        <v>41</v>
      </c>
      <c r="B170" s="44" t="s">
        <v>100</v>
      </c>
      <c r="C170" s="44" t="s">
        <v>23</v>
      </c>
      <c r="D170" s="124">
        <f>SUM(D162:D169)</f>
        <v>27178</v>
      </c>
      <c r="E170" s="46"/>
      <c r="F170" s="143" t="s">
        <v>23</v>
      </c>
    </row>
    <row r="171" spans="1:7" x14ac:dyDescent="0.25">
      <c r="A171" s="43" t="s">
        <v>23</v>
      </c>
      <c r="B171" s="44" t="s">
        <v>100</v>
      </c>
      <c r="C171" s="44" t="s">
        <v>23</v>
      </c>
      <c r="D171" s="44" t="s">
        <v>23</v>
      </c>
      <c r="E171" s="46">
        <f>D161+D170</f>
        <v>55946</v>
      </c>
      <c r="F171" s="143" t="s">
        <v>23</v>
      </c>
      <c r="G171" s="145"/>
    </row>
    <row r="172" spans="1:7" x14ac:dyDescent="0.25">
      <c r="A172" s="55" t="s">
        <v>49</v>
      </c>
      <c r="B172" s="44" t="s">
        <v>100</v>
      </c>
      <c r="C172" s="44" t="s">
        <v>23</v>
      </c>
      <c r="D172" s="144">
        <v>177309.09</v>
      </c>
      <c r="E172" s="145" t="s">
        <v>23</v>
      </c>
      <c r="F172" s="146" t="s">
        <v>23</v>
      </c>
    </row>
    <row r="173" spans="1:7" x14ac:dyDescent="0.25">
      <c r="A173" s="55"/>
      <c r="B173" s="44" t="s">
        <v>100</v>
      </c>
      <c r="C173" s="44">
        <v>20</v>
      </c>
      <c r="D173" s="44">
        <v>1175</v>
      </c>
      <c r="E173" s="145"/>
      <c r="F173" s="146" t="s">
        <v>73</v>
      </c>
    </row>
    <row r="174" spans="1:7" x14ac:dyDescent="0.25">
      <c r="A174" s="55"/>
      <c r="B174" s="44" t="s">
        <v>100</v>
      </c>
      <c r="C174" s="44">
        <v>20</v>
      </c>
      <c r="D174" s="44">
        <v>1175</v>
      </c>
      <c r="E174" s="145"/>
      <c r="F174" s="146" t="s">
        <v>73</v>
      </c>
    </row>
    <row r="175" spans="1:7" x14ac:dyDescent="0.25">
      <c r="A175" s="145"/>
      <c r="B175" s="44" t="s">
        <v>100</v>
      </c>
      <c r="C175" s="44"/>
      <c r="D175" s="44">
        <v>30243.06</v>
      </c>
      <c r="E175" s="145"/>
      <c r="F175" s="146"/>
    </row>
    <row r="176" spans="1:7" x14ac:dyDescent="0.25">
      <c r="A176" s="55"/>
      <c r="B176" s="44" t="s">
        <v>100</v>
      </c>
      <c r="C176" s="44"/>
      <c r="D176" s="44"/>
      <c r="E176" s="145"/>
      <c r="F176" s="146"/>
    </row>
    <row r="177" spans="1:6" x14ac:dyDescent="0.25">
      <c r="A177" s="55"/>
      <c r="B177" s="44" t="s">
        <v>100</v>
      </c>
      <c r="C177" s="44"/>
      <c r="D177" s="44"/>
      <c r="E177" s="145"/>
      <c r="F177" s="146"/>
    </row>
    <row r="178" spans="1:6" x14ac:dyDescent="0.25">
      <c r="A178" s="55"/>
      <c r="B178" s="44" t="s">
        <v>100</v>
      </c>
      <c r="C178" s="44"/>
      <c r="D178" s="44"/>
      <c r="E178" s="145"/>
      <c r="F178" s="146"/>
    </row>
    <row r="179" spans="1:6" x14ac:dyDescent="0.25">
      <c r="A179" s="43" t="s">
        <v>23</v>
      </c>
      <c r="B179" s="44" t="s">
        <v>100</v>
      </c>
      <c r="C179" s="44"/>
      <c r="D179" s="44"/>
      <c r="E179" s="145" t="s">
        <v>23</v>
      </c>
      <c r="F179" s="146"/>
    </row>
    <row r="180" spans="1:6" x14ac:dyDescent="0.25">
      <c r="A180" s="48" t="s">
        <v>50</v>
      </c>
      <c r="B180" s="44" t="s">
        <v>100</v>
      </c>
      <c r="C180" s="44"/>
      <c r="D180" s="144">
        <f>SUM(D173:D179)</f>
        <v>32593.06</v>
      </c>
      <c r="E180" s="145">
        <f>D180+D172</f>
        <v>209902.15</v>
      </c>
      <c r="F180" s="146" t="s">
        <v>23</v>
      </c>
    </row>
    <row r="181" spans="1:6" x14ac:dyDescent="0.25">
      <c r="A181" s="43" t="s">
        <v>23</v>
      </c>
      <c r="B181" s="44" t="s">
        <v>100</v>
      </c>
      <c r="C181" s="44" t="s">
        <v>23</v>
      </c>
      <c r="D181" s="44" t="s">
        <v>23</v>
      </c>
      <c r="E181" s="145"/>
      <c r="F181" s="146" t="s">
        <v>23</v>
      </c>
    </row>
    <row r="182" spans="1:6" x14ac:dyDescent="0.25">
      <c r="A182" s="55" t="s">
        <v>47</v>
      </c>
      <c r="B182" s="44" t="s">
        <v>100</v>
      </c>
      <c r="C182" s="44" t="s">
        <v>23</v>
      </c>
      <c r="D182" s="45">
        <v>0</v>
      </c>
      <c r="E182" s="46" t="s">
        <v>23</v>
      </c>
      <c r="F182" s="143" t="s">
        <v>23</v>
      </c>
    </row>
    <row r="183" spans="1:6" x14ac:dyDescent="0.25">
      <c r="A183" s="43" t="s">
        <v>23</v>
      </c>
      <c r="B183" s="44" t="s">
        <v>100</v>
      </c>
      <c r="C183" s="44">
        <v>6</v>
      </c>
      <c r="D183" s="49">
        <v>21600</v>
      </c>
      <c r="E183" s="46" t="s">
        <v>23</v>
      </c>
      <c r="F183" s="123"/>
    </row>
    <row r="184" spans="1:6" x14ac:dyDescent="0.25">
      <c r="A184" s="43"/>
      <c r="B184" s="44" t="s">
        <v>100</v>
      </c>
      <c r="C184" s="44">
        <v>17</v>
      </c>
      <c r="D184" s="49">
        <v>7200</v>
      </c>
      <c r="E184" s="46"/>
      <c r="F184" s="123"/>
    </row>
    <row r="185" spans="1:6" x14ac:dyDescent="0.25">
      <c r="A185" s="43"/>
      <c r="B185" s="44" t="s">
        <v>100</v>
      </c>
      <c r="C185" s="44">
        <v>20</v>
      </c>
      <c r="D185" s="49">
        <v>6400</v>
      </c>
      <c r="E185" s="46"/>
      <c r="F185" s="123"/>
    </row>
    <row r="186" spans="1:6" x14ac:dyDescent="0.25">
      <c r="A186" s="48" t="s">
        <v>48</v>
      </c>
      <c r="B186" s="44" t="s">
        <v>100</v>
      </c>
      <c r="C186" s="44"/>
      <c r="D186" s="45">
        <f>SUM(D183:D185)</f>
        <v>35200</v>
      </c>
      <c r="E186" s="46" t="s">
        <v>23</v>
      </c>
      <c r="F186" s="125" t="s">
        <v>23</v>
      </c>
    </row>
    <row r="187" spans="1:6" x14ac:dyDescent="0.25">
      <c r="A187" s="43" t="s">
        <v>23</v>
      </c>
      <c r="B187" s="44" t="s">
        <v>100</v>
      </c>
      <c r="C187" s="44" t="s">
        <v>23</v>
      </c>
      <c r="D187" s="49" t="s">
        <v>23</v>
      </c>
      <c r="E187" s="46">
        <f>D182+D186</f>
        <v>35200</v>
      </c>
      <c r="F187" s="125" t="s">
        <v>23</v>
      </c>
    </row>
    <row r="188" spans="1:6" x14ac:dyDescent="0.25">
      <c r="A188" s="126" t="s">
        <v>32</v>
      </c>
      <c r="B188" s="44" t="s">
        <v>100</v>
      </c>
      <c r="C188" s="44" t="s">
        <v>23</v>
      </c>
      <c r="D188" s="147">
        <v>226817.96</v>
      </c>
      <c r="E188" s="45" t="s">
        <v>23</v>
      </c>
      <c r="F188" s="116" t="s">
        <v>23</v>
      </c>
    </row>
    <row r="189" spans="1:6" x14ac:dyDescent="0.25">
      <c r="A189" s="120" t="s">
        <v>34</v>
      </c>
      <c r="B189" s="44" t="s">
        <v>100</v>
      </c>
      <c r="C189" s="44" t="s">
        <v>23</v>
      </c>
      <c r="D189" s="147">
        <v>0</v>
      </c>
      <c r="E189" s="45" t="s">
        <v>23</v>
      </c>
      <c r="F189" s="116" t="s">
        <v>23</v>
      </c>
    </row>
    <row r="190" spans="1:6" ht="39.6" x14ac:dyDescent="0.25">
      <c r="A190" s="120"/>
      <c r="B190" s="44" t="s">
        <v>100</v>
      </c>
      <c r="C190" s="44">
        <v>6</v>
      </c>
      <c r="D190" s="148">
        <v>48318</v>
      </c>
      <c r="E190" s="45" t="s">
        <v>23</v>
      </c>
      <c r="F190" s="149" t="s">
        <v>42</v>
      </c>
    </row>
    <row r="191" spans="1:6" ht="26.4" x14ac:dyDescent="0.25">
      <c r="A191" s="120"/>
      <c r="B191" s="44" t="s">
        <v>100</v>
      </c>
      <c r="C191" s="44"/>
      <c r="D191" s="148">
        <v>-13689.85</v>
      </c>
      <c r="E191" s="45"/>
      <c r="F191" s="149" t="s">
        <v>105</v>
      </c>
    </row>
    <row r="192" spans="1:6" x14ac:dyDescent="0.25">
      <c r="A192" s="120"/>
      <c r="B192" s="44" t="s">
        <v>100</v>
      </c>
      <c r="C192" s="44"/>
      <c r="D192" s="148"/>
      <c r="E192" s="45"/>
      <c r="F192" s="149"/>
    </row>
    <row r="193" spans="1:6" x14ac:dyDescent="0.25">
      <c r="A193" s="48" t="s">
        <v>33</v>
      </c>
      <c r="B193" s="44" t="s">
        <v>23</v>
      </c>
      <c r="C193" s="44" t="s">
        <v>23</v>
      </c>
      <c r="D193" s="170">
        <f>SUM(D189:D192)</f>
        <v>34628.15</v>
      </c>
      <c r="E193" s="45" t="s">
        <v>23</v>
      </c>
      <c r="F193" s="125"/>
    </row>
    <row r="194" spans="1:6" x14ac:dyDescent="0.25">
      <c r="A194" s="43" t="s">
        <v>23</v>
      </c>
      <c r="B194" s="44" t="s">
        <v>23</v>
      </c>
      <c r="C194" s="44" t="s">
        <v>23</v>
      </c>
      <c r="D194" s="44" t="s">
        <v>23</v>
      </c>
      <c r="E194" s="15">
        <f>D188+D193</f>
        <v>261446.11</v>
      </c>
      <c r="F194" s="125" t="s">
        <v>23</v>
      </c>
    </row>
    <row r="195" spans="1:6" x14ac:dyDescent="0.25">
      <c r="A195" s="150"/>
      <c r="B195" s="151"/>
      <c r="C195" s="151"/>
      <c r="D195" s="151"/>
      <c r="E195" s="152"/>
      <c r="F195" s="153"/>
    </row>
    <row r="196" spans="1:6" x14ac:dyDescent="0.25">
      <c r="A196" s="150" t="s">
        <v>54</v>
      </c>
      <c r="B196" s="151"/>
      <c r="C196" s="151"/>
      <c r="D196" s="154">
        <v>24966.79</v>
      </c>
      <c r="E196" s="152"/>
      <c r="F196" s="153"/>
    </row>
    <row r="197" spans="1:6" x14ac:dyDescent="0.25">
      <c r="A197" s="150"/>
      <c r="B197" s="151" t="s">
        <v>100</v>
      </c>
      <c r="C197" s="151">
        <v>11</v>
      </c>
      <c r="D197" s="151">
        <v>5000</v>
      </c>
      <c r="E197" s="152"/>
      <c r="F197" s="153" t="s">
        <v>59</v>
      </c>
    </row>
    <row r="198" spans="1:6" x14ac:dyDescent="0.25">
      <c r="A198" s="150"/>
      <c r="B198" s="151"/>
      <c r="C198" s="151"/>
      <c r="D198" s="151"/>
      <c r="E198" s="152"/>
      <c r="F198" s="153"/>
    </row>
    <row r="199" spans="1:6" x14ac:dyDescent="0.25">
      <c r="A199" s="150"/>
      <c r="B199" s="151"/>
      <c r="C199" s="151"/>
      <c r="D199" s="151"/>
      <c r="E199" s="152"/>
      <c r="F199" s="153"/>
    </row>
    <row r="200" spans="1:6" x14ac:dyDescent="0.25">
      <c r="A200" s="155" t="s">
        <v>55</v>
      </c>
      <c r="B200" s="151"/>
      <c r="C200" s="151"/>
      <c r="D200" s="154">
        <f>SUM(D196:D199)</f>
        <v>29966.79</v>
      </c>
      <c r="E200" s="152"/>
      <c r="F200" s="153"/>
    </row>
    <row r="201" spans="1:6" x14ac:dyDescent="0.25">
      <c r="A201" s="150"/>
      <c r="B201" s="151"/>
      <c r="C201" s="151"/>
      <c r="D201" s="151"/>
      <c r="E201" s="152">
        <f>SUM(D200+D201)</f>
        <v>29966.79</v>
      </c>
      <c r="F201" s="153"/>
    </row>
    <row r="202" spans="1:6" x14ac:dyDescent="0.25">
      <c r="A202" s="150"/>
      <c r="B202" s="151"/>
      <c r="C202" s="151"/>
      <c r="D202" s="151"/>
      <c r="E202" s="152"/>
      <c r="F202" s="153"/>
    </row>
    <row r="203" spans="1:6" x14ac:dyDescent="0.25">
      <c r="A203" s="150"/>
      <c r="B203" s="151"/>
      <c r="C203" s="151"/>
      <c r="D203" s="151"/>
      <c r="E203" s="152"/>
      <c r="F203" s="153"/>
    </row>
    <row r="204" spans="1:6" ht="13.8" thickBot="1" x14ac:dyDescent="0.3">
      <c r="A204" s="156" t="s">
        <v>23</v>
      </c>
      <c r="B204" s="52" t="s">
        <v>23</v>
      </c>
      <c r="C204" s="52" t="s">
        <v>23</v>
      </c>
      <c r="D204" s="52" t="s">
        <v>23</v>
      </c>
      <c r="E204" s="53">
        <f>SUM(E71+E110+E150+E160+E171+E194+E201+E180+E187)</f>
        <v>12196051.049999999</v>
      </c>
      <c r="F204" s="157" t="s">
        <v>23</v>
      </c>
    </row>
    <row r="205" spans="1:6" x14ac:dyDescent="0.25">
      <c r="A205" s="22"/>
      <c r="B205" s="158"/>
      <c r="C205" s="158"/>
      <c r="D205" s="158"/>
      <c r="E205" s="24"/>
      <c r="F205" s="159"/>
    </row>
    <row r="206" spans="1:6" x14ac:dyDescent="0.25">
      <c r="F206" s="18"/>
    </row>
    <row r="207" spans="1:6" x14ac:dyDescent="0.25">
      <c r="F207" s="18"/>
    </row>
    <row r="208" spans="1:6" x14ac:dyDescent="0.25">
      <c r="F208" s="18"/>
    </row>
    <row r="209" spans="6:6" x14ac:dyDescent="0.25">
      <c r="F209" s="18"/>
    </row>
    <row r="1048568" spans="4:4" x14ac:dyDescent="0.25">
      <c r="D1048568" s="18">
        <f>SUM(D196:D1048567)</f>
        <v>59933.58</v>
      </c>
    </row>
  </sheetData>
  <sheetProtection password="CC71" sheet="1" objects="1" scenarios="1"/>
  <phoneticPr fontId="30" type="noConversion"/>
  <printOptions horizontalCentered="1"/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5"/>
  <sheetViews>
    <sheetView showWhiteSpace="0" topLeftCell="A61" zoomScaleNormal="100" workbookViewId="0">
      <selection activeCell="I84" sqref="I84"/>
    </sheetView>
  </sheetViews>
  <sheetFormatPr defaultColWidth="9.109375" defaultRowHeight="13.8" x14ac:dyDescent="0.25"/>
  <cols>
    <col min="1" max="1" width="6.88671875" style="10" customWidth="1"/>
    <col min="2" max="2" width="11.33203125" style="10" bestFit="1" customWidth="1"/>
    <col min="3" max="3" width="13.5546875" style="10" customWidth="1"/>
    <col min="4" max="4" width="31.5546875" style="161" customWidth="1"/>
    <col min="5" max="5" width="42.33203125" style="161" customWidth="1"/>
    <col min="6" max="6" width="14.33203125" style="10" bestFit="1" customWidth="1"/>
    <col min="7" max="8" width="11.33203125" style="10" bestFit="1" customWidth="1"/>
    <col min="9" max="16384" width="9.109375" style="10"/>
  </cols>
  <sheetData>
    <row r="1" spans="1:7" ht="14.25" x14ac:dyDescent="0.2">
      <c r="A1" s="1" t="s">
        <v>4</v>
      </c>
      <c r="B1" s="1"/>
      <c r="C1" s="6"/>
      <c r="D1" s="160"/>
      <c r="E1" s="160"/>
      <c r="F1" s="6"/>
    </row>
    <row r="3" spans="1:7" ht="14.25" x14ac:dyDescent="0.2">
      <c r="A3" s="1" t="s">
        <v>17</v>
      </c>
      <c r="B3" s="6"/>
      <c r="C3" s="6"/>
      <c r="D3" s="160"/>
      <c r="F3" s="6"/>
    </row>
    <row r="4" spans="1:7" ht="14.25" x14ac:dyDescent="0.2">
      <c r="A4" s="6"/>
      <c r="B4" s="1"/>
      <c r="C4" s="6"/>
      <c r="D4" s="160"/>
      <c r="E4" s="160"/>
      <c r="F4" s="6"/>
    </row>
    <row r="5" spans="1:7" ht="14.25" x14ac:dyDescent="0.2">
      <c r="A5" s="179" t="s">
        <v>98</v>
      </c>
      <c r="B5" s="179"/>
      <c r="C5" s="179"/>
      <c r="F5" s="6"/>
    </row>
    <row r="6" spans="1:7" ht="15" thickBot="1" x14ac:dyDescent="0.25">
      <c r="A6" s="6"/>
      <c r="B6" s="6"/>
      <c r="C6" s="6"/>
      <c r="D6" s="160"/>
      <c r="E6" s="160"/>
      <c r="F6" s="6"/>
    </row>
    <row r="7" spans="1:7" ht="51" x14ac:dyDescent="0.2">
      <c r="A7" s="56" t="s">
        <v>0</v>
      </c>
      <c r="B7" s="57" t="s">
        <v>1</v>
      </c>
      <c r="C7" s="11" t="s">
        <v>2</v>
      </c>
      <c r="D7" s="11" t="s">
        <v>15</v>
      </c>
      <c r="E7" s="11" t="s">
        <v>29</v>
      </c>
      <c r="F7" s="3" t="s">
        <v>16</v>
      </c>
    </row>
    <row r="8" spans="1:7" ht="14.25" x14ac:dyDescent="0.2">
      <c r="A8" s="72">
        <v>1</v>
      </c>
      <c r="B8" s="73">
        <v>45813</v>
      </c>
      <c r="C8" s="69">
        <v>1464</v>
      </c>
      <c r="D8" s="165" t="s">
        <v>79</v>
      </c>
      <c r="E8" s="162" t="s">
        <v>109</v>
      </c>
      <c r="F8" s="92">
        <v>7783.31</v>
      </c>
      <c r="G8" s="99"/>
    </row>
    <row r="9" spans="1:7" ht="14.25" x14ac:dyDescent="0.2">
      <c r="A9" s="72">
        <v>2</v>
      </c>
      <c r="B9" s="73">
        <v>45820</v>
      </c>
      <c r="C9" s="69">
        <v>1485</v>
      </c>
      <c r="D9" s="163" t="s">
        <v>79</v>
      </c>
      <c r="E9" s="166" t="s">
        <v>110</v>
      </c>
      <c r="F9" s="92">
        <v>714</v>
      </c>
    </row>
    <row r="10" spans="1:7" ht="14.25" x14ac:dyDescent="0.2">
      <c r="A10" s="72">
        <v>3</v>
      </c>
      <c r="B10" s="73">
        <v>45826</v>
      </c>
      <c r="C10" s="69">
        <v>1510</v>
      </c>
      <c r="D10" s="162" t="s">
        <v>108</v>
      </c>
      <c r="E10" s="166" t="s">
        <v>111</v>
      </c>
      <c r="F10" s="172">
        <v>3391.5</v>
      </c>
    </row>
    <row r="11" spans="1:7" ht="14.25" x14ac:dyDescent="0.2">
      <c r="A11" s="72">
        <v>4</v>
      </c>
      <c r="B11" s="73">
        <v>45828</v>
      </c>
      <c r="C11" s="69">
        <v>28</v>
      </c>
      <c r="D11" s="162" t="s">
        <v>77</v>
      </c>
      <c r="E11" s="166" t="s">
        <v>59</v>
      </c>
      <c r="F11" s="92">
        <v>150</v>
      </c>
    </row>
    <row r="12" spans="1:7" s="13" customFormat="1" ht="14.25" x14ac:dyDescent="0.2">
      <c r="A12" s="72">
        <v>5</v>
      </c>
      <c r="B12" s="73">
        <v>45833</v>
      </c>
      <c r="C12" s="74">
        <v>29</v>
      </c>
      <c r="D12" s="162" t="s">
        <v>77</v>
      </c>
      <c r="E12" s="166" t="s">
        <v>59</v>
      </c>
      <c r="F12" s="92">
        <v>100</v>
      </c>
    </row>
    <row r="13" spans="1:7" ht="14.25" x14ac:dyDescent="0.2">
      <c r="A13" s="72">
        <v>6</v>
      </c>
      <c r="B13" s="73">
        <v>45833</v>
      </c>
      <c r="C13" s="74">
        <v>167</v>
      </c>
      <c r="D13" s="162" t="s">
        <v>77</v>
      </c>
      <c r="E13" s="166" t="s">
        <v>78</v>
      </c>
      <c r="F13" s="92">
        <v>-100</v>
      </c>
      <c r="G13" s="99"/>
    </row>
    <row r="14" spans="1:7" ht="14.25" x14ac:dyDescent="0.2">
      <c r="A14" s="72">
        <v>7</v>
      </c>
      <c r="B14" s="73">
        <v>45810</v>
      </c>
      <c r="C14" s="74">
        <v>1297</v>
      </c>
      <c r="D14" s="162" t="s">
        <v>80</v>
      </c>
      <c r="E14" s="166" t="s">
        <v>112</v>
      </c>
      <c r="F14" s="92">
        <v>49926.07</v>
      </c>
      <c r="G14" s="99"/>
    </row>
    <row r="15" spans="1:7" ht="14.25" x14ac:dyDescent="0.2">
      <c r="A15" s="72">
        <v>8</v>
      </c>
      <c r="B15" s="73">
        <v>45814</v>
      </c>
      <c r="C15" s="74">
        <v>1472</v>
      </c>
      <c r="D15" s="162" t="s">
        <v>81</v>
      </c>
      <c r="E15" s="166" t="s">
        <v>113</v>
      </c>
      <c r="F15" s="92">
        <v>4521.6000000000004</v>
      </c>
      <c r="G15" s="99"/>
    </row>
    <row r="16" spans="1:7" ht="14.25" x14ac:dyDescent="0.2">
      <c r="A16" s="72">
        <v>9</v>
      </c>
      <c r="B16" s="73">
        <v>45826</v>
      </c>
      <c r="C16" s="74">
        <v>1511</v>
      </c>
      <c r="D16" s="162" t="s">
        <v>82</v>
      </c>
      <c r="E16" s="166" t="s">
        <v>114</v>
      </c>
      <c r="F16" s="92">
        <v>1078.82</v>
      </c>
      <c r="G16" s="99"/>
    </row>
    <row r="17" spans="1:7" ht="14.25" x14ac:dyDescent="0.2">
      <c r="A17" s="72">
        <v>10</v>
      </c>
      <c r="B17" s="73">
        <v>45814</v>
      </c>
      <c r="C17" s="74">
        <v>1475</v>
      </c>
      <c r="D17" s="162" t="s">
        <v>83</v>
      </c>
      <c r="E17" s="166" t="s">
        <v>115</v>
      </c>
      <c r="F17" s="92">
        <v>101.14</v>
      </c>
      <c r="G17" s="99"/>
    </row>
    <row r="18" spans="1:7" ht="14.25" x14ac:dyDescent="0.2">
      <c r="A18" s="72">
        <v>11</v>
      </c>
      <c r="B18" s="73">
        <v>45814</v>
      </c>
      <c r="C18" s="74">
        <v>1469</v>
      </c>
      <c r="D18" s="162" t="s">
        <v>83</v>
      </c>
      <c r="E18" s="166" t="s">
        <v>116</v>
      </c>
      <c r="F18" s="173">
        <v>3166.11</v>
      </c>
    </row>
    <row r="19" spans="1:7" ht="14.25" x14ac:dyDescent="0.2">
      <c r="A19" s="72">
        <v>12</v>
      </c>
      <c r="B19" s="73">
        <v>45814</v>
      </c>
      <c r="C19" s="93">
        <v>1468</v>
      </c>
      <c r="D19" s="162" t="s">
        <v>83</v>
      </c>
      <c r="E19" s="166" t="s">
        <v>117</v>
      </c>
      <c r="F19" s="173">
        <v>2042.14</v>
      </c>
    </row>
    <row r="20" spans="1:7" ht="14.25" x14ac:dyDescent="0.2">
      <c r="A20" s="72">
        <v>13</v>
      </c>
      <c r="B20" s="73">
        <v>45820</v>
      </c>
      <c r="C20" s="74">
        <v>1488</v>
      </c>
      <c r="D20" s="162" t="s">
        <v>84</v>
      </c>
      <c r="E20" s="166" t="s">
        <v>118</v>
      </c>
      <c r="F20" s="173">
        <v>862.75</v>
      </c>
    </row>
    <row r="21" spans="1:7" ht="14.25" x14ac:dyDescent="0.2">
      <c r="A21" s="72">
        <v>14</v>
      </c>
      <c r="B21" s="73">
        <v>45821</v>
      </c>
      <c r="C21" s="69">
        <v>1492</v>
      </c>
      <c r="D21" s="162" t="s">
        <v>83</v>
      </c>
      <c r="E21" s="166" t="s">
        <v>119</v>
      </c>
      <c r="F21" s="92">
        <v>1618.39</v>
      </c>
    </row>
    <row r="22" spans="1:7" ht="25.5" x14ac:dyDescent="0.2">
      <c r="A22" s="72">
        <v>15</v>
      </c>
      <c r="B22" s="73">
        <v>45812</v>
      </c>
      <c r="C22" s="69">
        <v>1299</v>
      </c>
      <c r="D22" s="162" t="s">
        <v>86</v>
      </c>
      <c r="E22" s="166" t="s">
        <v>120</v>
      </c>
      <c r="F22" s="92">
        <v>7437.5</v>
      </c>
      <c r="G22" s="99"/>
    </row>
    <row r="23" spans="1:7" ht="14.25" x14ac:dyDescent="0.2">
      <c r="A23" s="72">
        <v>16</v>
      </c>
      <c r="B23" s="73">
        <v>45813</v>
      </c>
      <c r="C23" s="69">
        <v>1466</v>
      </c>
      <c r="D23" s="162" t="s">
        <v>121</v>
      </c>
      <c r="E23" s="166" t="s">
        <v>122</v>
      </c>
      <c r="F23" s="92">
        <v>8632</v>
      </c>
      <c r="G23" s="99"/>
    </row>
    <row r="24" spans="1:7" ht="14.25" x14ac:dyDescent="0.2">
      <c r="A24" s="72">
        <v>17</v>
      </c>
      <c r="B24" s="73">
        <v>45814</v>
      </c>
      <c r="C24" s="69">
        <v>1477</v>
      </c>
      <c r="D24" s="162" t="s">
        <v>123</v>
      </c>
      <c r="E24" s="166" t="s">
        <v>124</v>
      </c>
      <c r="F24" s="92">
        <v>2266.9499999999998</v>
      </c>
    </row>
    <row r="25" spans="1:7" ht="14.25" x14ac:dyDescent="0.2">
      <c r="A25" s="72">
        <v>18</v>
      </c>
      <c r="B25" s="73">
        <v>45818</v>
      </c>
      <c r="C25" s="69">
        <v>1481</v>
      </c>
      <c r="D25" s="162" t="s">
        <v>85</v>
      </c>
      <c r="E25" s="166" t="s">
        <v>125</v>
      </c>
      <c r="F25" s="92">
        <v>15470</v>
      </c>
    </row>
    <row r="26" spans="1:7" ht="14.25" x14ac:dyDescent="0.2">
      <c r="A26" s="72">
        <v>19</v>
      </c>
      <c r="B26" s="73">
        <v>45826</v>
      </c>
      <c r="C26" s="69">
        <v>1509</v>
      </c>
      <c r="D26" s="162" t="s">
        <v>87</v>
      </c>
      <c r="E26" s="166" t="s">
        <v>126</v>
      </c>
      <c r="F26" s="92">
        <v>9520</v>
      </c>
    </row>
    <row r="27" spans="1:7" ht="25.5" x14ac:dyDescent="0.2">
      <c r="A27" s="72">
        <v>20</v>
      </c>
      <c r="B27" s="73">
        <v>45826</v>
      </c>
      <c r="C27" s="69">
        <v>1505</v>
      </c>
      <c r="D27" s="162" t="s">
        <v>127</v>
      </c>
      <c r="E27" s="166" t="s">
        <v>128</v>
      </c>
      <c r="F27" s="92">
        <v>369.95</v>
      </c>
    </row>
    <row r="28" spans="1:7" ht="14.25" x14ac:dyDescent="0.2">
      <c r="A28" s="72">
        <v>21</v>
      </c>
      <c r="B28" s="73">
        <v>45828</v>
      </c>
      <c r="C28" s="69">
        <v>1534</v>
      </c>
      <c r="D28" s="162" t="s">
        <v>89</v>
      </c>
      <c r="E28" s="166" t="s">
        <v>129</v>
      </c>
      <c r="F28" s="174">
        <v>11800.04</v>
      </c>
    </row>
    <row r="29" spans="1:7" ht="14.25" x14ac:dyDescent="0.2">
      <c r="A29" s="72">
        <v>22</v>
      </c>
      <c r="B29" s="73">
        <v>45828</v>
      </c>
      <c r="C29" s="69">
        <v>1535</v>
      </c>
      <c r="D29" s="162" t="s">
        <v>89</v>
      </c>
      <c r="E29" s="166" t="s">
        <v>130</v>
      </c>
      <c r="F29" s="174">
        <v>16004.31</v>
      </c>
    </row>
    <row r="30" spans="1:7" ht="14.25" x14ac:dyDescent="0.2">
      <c r="A30" s="72">
        <v>23</v>
      </c>
      <c r="B30" s="73">
        <v>45828</v>
      </c>
      <c r="C30" s="88">
        <v>28</v>
      </c>
      <c r="D30" s="162" t="s">
        <v>77</v>
      </c>
      <c r="E30" s="166" t="s">
        <v>59</v>
      </c>
      <c r="F30" s="174">
        <v>350</v>
      </c>
    </row>
    <row r="31" spans="1:7" ht="14.25" x14ac:dyDescent="0.2">
      <c r="A31" s="72">
        <v>24</v>
      </c>
      <c r="B31" s="73">
        <v>45832</v>
      </c>
      <c r="C31" s="69">
        <v>1537</v>
      </c>
      <c r="D31" s="163" t="s">
        <v>88</v>
      </c>
      <c r="E31" s="166" t="s">
        <v>131</v>
      </c>
      <c r="F31" s="174">
        <v>785.4</v>
      </c>
    </row>
    <row r="32" spans="1:7" ht="14.25" x14ac:dyDescent="0.2">
      <c r="A32" s="72">
        <v>25</v>
      </c>
      <c r="B32" s="73">
        <v>45833</v>
      </c>
      <c r="C32" s="59">
        <v>166</v>
      </c>
      <c r="D32" s="162" t="s">
        <v>77</v>
      </c>
      <c r="E32" s="166" t="s">
        <v>78</v>
      </c>
      <c r="F32" s="92">
        <v>-30</v>
      </c>
    </row>
    <row r="33" spans="1:7" ht="14.25" x14ac:dyDescent="0.2">
      <c r="A33" s="72">
        <v>26</v>
      </c>
      <c r="B33" s="73">
        <v>45812</v>
      </c>
      <c r="C33" s="59">
        <v>1300</v>
      </c>
      <c r="D33" s="162" t="s">
        <v>93</v>
      </c>
      <c r="E33" s="166" t="s">
        <v>132</v>
      </c>
      <c r="F33" s="92">
        <v>28560</v>
      </c>
    </row>
    <row r="34" spans="1:7" ht="14.25" x14ac:dyDescent="0.2">
      <c r="A34" s="72">
        <v>27</v>
      </c>
      <c r="B34" s="73">
        <v>45812</v>
      </c>
      <c r="C34" s="59">
        <v>1301</v>
      </c>
      <c r="D34" s="162" t="s">
        <v>96</v>
      </c>
      <c r="E34" s="166" t="s">
        <v>133</v>
      </c>
      <c r="F34" s="92">
        <v>1428</v>
      </c>
    </row>
    <row r="35" spans="1:7" ht="25.5" x14ac:dyDescent="0.2">
      <c r="A35" s="72">
        <v>28</v>
      </c>
      <c r="B35" s="73">
        <v>45812</v>
      </c>
      <c r="C35" s="59">
        <v>1453</v>
      </c>
      <c r="D35" s="162" t="s">
        <v>134</v>
      </c>
      <c r="E35" s="166" t="s">
        <v>135</v>
      </c>
      <c r="F35" s="92">
        <v>20823.669999999998</v>
      </c>
    </row>
    <row r="36" spans="1:7" ht="14.25" x14ac:dyDescent="0.2">
      <c r="A36" s="72">
        <v>29</v>
      </c>
      <c r="B36" s="73">
        <v>45818</v>
      </c>
      <c r="C36" s="59">
        <v>1480</v>
      </c>
      <c r="D36" s="162" t="s">
        <v>94</v>
      </c>
      <c r="E36" s="166" t="s">
        <v>136</v>
      </c>
      <c r="F36" s="92">
        <v>1611</v>
      </c>
    </row>
    <row r="37" spans="1:7" ht="14.25" x14ac:dyDescent="0.2">
      <c r="A37" s="72">
        <v>30</v>
      </c>
      <c r="B37" s="73">
        <v>45818</v>
      </c>
      <c r="C37" s="59">
        <v>1482</v>
      </c>
      <c r="D37" s="162" t="s">
        <v>91</v>
      </c>
      <c r="E37" s="166" t="s">
        <v>137</v>
      </c>
      <c r="F37" s="92">
        <v>2986.6</v>
      </c>
    </row>
    <row r="38" spans="1:7" ht="14.25" x14ac:dyDescent="0.2">
      <c r="A38" s="72">
        <v>31</v>
      </c>
      <c r="B38" s="73">
        <v>45820</v>
      </c>
      <c r="C38" s="59">
        <v>1484</v>
      </c>
      <c r="D38" s="164" t="s">
        <v>138</v>
      </c>
      <c r="E38" s="166" t="s">
        <v>139</v>
      </c>
      <c r="F38" s="92">
        <v>2437.4899999999998</v>
      </c>
    </row>
    <row r="39" spans="1:7" ht="14.25" x14ac:dyDescent="0.2">
      <c r="A39" s="72">
        <v>32</v>
      </c>
      <c r="B39" s="73">
        <v>45820</v>
      </c>
      <c r="C39" s="59">
        <v>1489</v>
      </c>
      <c r="D39" s="163" t="s">
        <v>90</v>
      </c>
      <c r="E39" s="166" t="s">
        <v>140</v>
      </c>
      <c r="F39" s="92">
        <v>7343.92</v>
      </c>
    </row>
    <row r="40" spans="1:7" ht="14.25" x14ac:dyDescent="0.2">
      <c r="A40" s="72">
        <v>33</v>
      </c>
      <c r="B40" s="73">
        <v>45820</v>
      </c>
      <c r="C40" s="59">
        <v>27</v>
      </c>
      <c r="D40" s="162" t="s">
        <v>77</v>
      </c>
      <c r="E40" s="166" t="s">
        <v>59</v>
      </c>
      <c r="F40" s="92">
        <v>350</v>
      </c>
      <c r="G40" s="99"/>
    </row>
    <row r="41" spans="1:7" ht="14.25" x14ac:dyDescent="0.2">
      <c r="A41" s="72">
        <v>34</v>
      </c>
      <c r="B41" s="73">
        <v>45820</v>
      </c>
      <c r="C41" s="59">
        <v>27</v>
      </c>
      <c r="D41" s="162" t="s">
        <v>77</v>
      </c>
      <c r="E41" s="166" t="s">
        <v>59</v>
      </c>
      <c r="F41" s="92">
        <v>209</v>
      </c>
    </row>
    <row r="42" spans="1:7" ht="25.5" x14ac:dyDescent="0.2">
      <c r="A42" s="72">
        <v>35</v>
      </c>
      <c r="B42" s="73">
        <v>45826</v>
      </c>
      <c r="C42" s="59">
        <v>1506</v>
      </c>
      <c r="D42" s="162" t="s">
        <v>127</v>
      </c>
      <c r="E42" s="166" t="s">
        <v>141</v>
      </c>
      <c r="F42" s="92">
        <v>149.99</v>
      </c>
    </row>
    <row r="43" spans="1:7" ht="28.5" x14ac:dyDescent="0.2">
      <c r="A43" s="72">
        <v>36</v>
      </c>
      <c r="B43" s="73">
        <v>45826</v>
      </c>
      <c r="C43" s="59">
        <v>1507</v>
      </c>
      <c r="D43" s="165" t="s">
        <v>143</v>
      </c>
      <c r="E43" s="162" t="s">
        <v>142</v>
      </c>
      <c r="F43" s="92">
        <v>5819.1</v>
      </c>
    </row>
    <row r="44" spans="1:7" s="13" customFormat="1" ht="14.25" x14ac:dyDescent="0.2">
      <c r="A44" s="72">
        <v>37</v>
      </c>
      <c r="B44" s="73">
        <v>45827</v>
      </c>
      <c r="C44" s="59">
        <v>1524</v>
      </c>
      <c r="D44" s="163" t="s">
        <v>144</v>
      </c>
      <c r="E44" s="166" t="s">
        <v>145</v>
      </c>
      <c r="F44" s="92">
        <v>399.13</v>
      </c>
    </row>
    <row r="45" spans="1:7" s="13" customFormat="1" ht="14.25" x14ac:dyDescent="0.2">
      <c r="A45" s="72">
        <v>38</v>
      </c>
      <c r="B45" s="73">
        <v>45833</v>
      </c>
      <c r="C45" s="59">
        <v>1542</v>
      </c>
      <c r="D45" s="162" t="s">
        <v>95</v>
      </c>
      <c r="E45" s="166" t="s">
        <v>146</v>
      </c>
      <c r="F45" s="92">
        <v>9639</v>
      </c>
      <c r="G45" s="100"/>
    </row>
    <row r="46" spans="1:7" s="13" customFormat="1" ht="14.25" x14ac:dyDescent="0.2">
      <c r="A46" s="72">
        <v>39</v>
      </c>
      <c r="B46" s="73">
        <v>45833</v>
      </c>
      <c r="C46" s="59">
        <v>1539</v>
      </c>
      <c r="D46" s="162" t="s">
        <v>92</v>
      </c>
      <c r="E46" s="166" t="s">
        <v>147</v>
      </c>
      <c r="F46" s="92">
        <v>1690.99</v>
      </c>
    </row>
    <row r="47" spans="1:7" s="13" customFormat="1" ht="14.25" x14ac:dyDescent="0.2">
      <c r="A47" s="72">
        <v>40</v>
      </c>
      <c r="B47" s="73">
        <v>45833</v>
      </c>
      <c r="C47" s="59">
        <v>1540</v>
      </c>
      <c r="D47" s="162" t="s">
        <v>148</v>
      </c>
      <c r="E47" s="166" t="s">
        <v>149</v>
      </c>
      <c r="F47" s="92">
        <v>5355</v>
      </c>
    </row>
    <row r="48" spans="1:7" s="13" customFormat="1" ht="14.25" x14ac:dyDescent="0.2">
      <c r="A48" s="72">
        <v>41</v>
      </c>
      <c r="B48" s="73">
        <v>45833</v>
      </c>
      <c r="C48" s="59">
        <v>1541</v>
      </c>
      <c r="D48" s="162" t="s">
        <v>148</v>
      </c>
      <c r="E48" s="166" t="s">
        <v>149</v>
      </c>
      <c r="F48" s="92">
        <v>15267</v>
      </c>
    </row>
    <row r="49" spans="1:7" s="13" customFormat="1" ht="14.25" x14ac:dyDescent="0.2">
      <c r="A49" s="72">
        <v>42</v>
      </c>
      <c r="B49" s="73">
        <v>45833</v>
      </c>
      <c r="C49" s="59"/>
      <c r="D49" s="162" t="s">
        <v>77</v>
      </c>
      <c r="E49" s="166" t="s">
        <v>59</v>
      </c>
      <c r="F49" s="92">
        <v>988</v>
      </c>
    </row>
    <row r="50" spans="1:7" s="13" customFormat="1" ht="14.25" x14ac:dyDescent="0.2">
      <c r="A50" s="72">
        <v>43</v>
      </c>
      <c r="B50" s="175">
        <v>45820</v>
      </c>
      <c r="C50" s="71">
        <v>1486</v>
      </c>
      <c r="D50" s="176" t="s">
        <v>205</v>
      </c>
      <c r="E50" s="177" t="s">
        <v>204</v>
      </c>
      <c r="F50" s="92">
        <v>1199</v>
      </c>
      <c r="G50" s="100"/>
    </row>
    <row r="51" spans="1:7" s="13" customFormat="1" ht="14.25" x14ac:dyDescent="0.2">
      <c r="A51" s="72">
        <v>44</v>
      </c>
      <c r="B51" s="73">
        <v>45826</v>
      </c>
      <c r="C51" s="71">
        <v>1512</v>
      </c>
      <c r="D51" s="162" t="s">
        <v>150</v>
      </c>
      <c r="E51" s="166" t="s">
        <v>151</v>
      </c>
      <c r="F51" s="92">
        <v>1088.8499999999999</v>
      </c>
    </row>
    <row r="52" spans="1:7" s="13" customFormat="1" ht="14.25" x14ac:dyDescent="0.2">
      <c r="A52" s="72">
        <v>45</v>
      </c>
      <c r="B52" s="73">
        <v>45826</v>
      </c>
      <c r="C52" s="71">
        <v>1508</v>
      </c>
      <c r="D52" s="162" t="s">
        <v>152</v>
      </c>
      <c r="E52" s="166" t="s">
        <v>153</v>
      </c>
      <c r="F52" s="92">
        <v>1150</v>
      </c>
    </row>
    <row r="53" spans="1:7" s="13" customFormat="1" ht="14.25" x14ac:dyDescent="0.2">
      <c r="A53" s="72">
        <v>46</v>
      </c>
      <c r="B53" s="73">
        <v>45812</v>
      </c>
      <c r="C53" s="71">
        <v>1455</v>
      </c>
      <c r="D53" s="162" t="s">
        <v>154</v>
      </c>
      <c r="E53" s="166" t="s">
        <v>155</v>
      </c>
      <c r="F53" s="92">
        <v>5250</v>
      </c>
    </row>
    <row r="54" spans="1:7" s="13" customFormat="1" ht="25.5" x14ac:dyDescent="0.2">
      <c r="A54" s="72">
        <v>47</v>
      </c>
      <c r="B54" s="73">
        <v>45814</v>
      </c>
      <c r="C54" s="71">
        <v>1474</v>
      </c>
      <c r="D54" s="162" t="s">
        <v>156</v>
      </c>
      <c r="E54" s="166" t="s">
        <v>155</v>
      </c>
      <c r="F54" s="92">
        <v>6250</v>
      </c>
    </row>
    <row r="55" spans="1:7" s="13" customFormat="1" ht="14.25" x14ac:dyDescent="0.2">
      <c r="A55" s="72">
        <v>48</v>
      </c>
      <c r="B55" s="73">
        <v>45814</v>
      </c>
      <c r="C55" s="71">
        <v>148</v>
      </c>
      <c r="D55" s="162" t="s">
        <v>77</v>
      </c>
      <c r="E55" s="101" t="s">
        <v>78</v>
      </c>
      <c r="F55" s="92">
        <v>-98</v>
      </c>
      <c r="G55" s="100"/>
    </row>
    <row r="56" spans="1:7" s="13" customFormat="1" ht="14.25" x14ac:dyDescent="0.2">
      <c r="A56" s="72">
        <v>49</v>
      </c>
      <c r="B56" s="73">
        <v>45814</v>
      </c>
      <c r="C56" s="71">
        <v>150</v>
      </c>
      <c r="D56" s="162" t="s">
        <v>77</v>
      </c>
      <c r="E56" s="101" t="s">
        <v>78</v>
      </c>
      <c r="F56" s="92">
        <v>-101</v>
      </c>
    </row>
    <row r="57" spans="1:7" s="13" customFormat="1" ht="14.25" x14ac:dyDescent="0.2">
      <c r="A57" s="72">
        <v>50</v>
      </c>
      <c r="B57" s="73">
        <v>45814</v>
      </c>
      <c r="C57" s="71">
        <v>149</v>
      </c>
      <c r="D57" s="162" t="s">
        <v>77</v>
      </c>
      <c r="E57" s="101" t="s">
        <v>78</v>
      </c>
      <c r="F57" s="92">
        <v>-98</v>
      </c>
      <c r="G57" s="100"/>
    </row>
    <row r="58" spans="1:7" s="13" customFormat="1" ht="25.5" x14ac:dyDescent="0.2">
      <c r="A58" s="72">
        <v>51</v>
      </c>
      <c r="B58" s="73">
        <v>45820</v>
      </c>
      <c r="C58" s="71">
        <v>1491</v>
      </c>
      <c r="D58" s="162" t="s">
        <v>156</v>
      </c>
      <c r="E58" s="101" t="s">
        <v>155</v>
      </c>
      <c r="F58" s="92">
        <v>5250</v>
      </c>
    </row>
    <row r="59" spans="1:7" s="13" customFormat="1" ht="14.25" x14ac:dyDescent="0.2">
      <c r="A59" s="72">
        <v>52</v>
      </c>
      <c r="B59" s="73">
        <v>45820</v>
      </c>
      <c r="C59" s="71">
        <v>27</v>
      </c>
      <c r="D59" s="162" t="s">
        <v>77</v>
      </c>
      <c r="E59" s="101" t="s">
        <v>59</v>
      </c>
      <c r="F59" s="92">
        <v>250</v>
      </c>
    </row>
    <row r="60" spans="1:7" s="13" customFormat="1" ht="14.25" x14ac:dyDescent="0.2">
      <c r="A60" s="72">
        <v>53</v>
      </c>
      <c r="B60" s="73">
        <v>45828</v>
      </c>
      <c r="C60" s="71">
        <v>28</v>
      </c>
      <c r="D60" s="162" t="s">
        <v>77</v>
      </c>
      <c r="E60" s="101" t="s">
        <v>59</v>
      </c>
      <c r="F60" s="92">
        <v>2010</v>
      </c>
    </row>
    <row r="61" spans="1:7" s="13" customFormat="1" ht="14.25" x14ac:dyDescent="0.2">
      <c r="A61" s="72">
        <v>54</v>
      </c>
      <c r="B61" s="73">
        <v>45835</v>
      </c>
      <c r="C61" s="71">
        <v>170</v>
      </c>
      <c r="D61" s="162" t="s">
        <v>77</v>
      </c>
      <c r="E61" s="101" t="s">
        <v>78</v>
      </c>
      <c r="F61" s="92">
        <v>-300</v>
      </c>
    </row>
    <row r="62" spans="1:7" s="13" customFormat="1" ht="14.25" x14ac:dyDescent="0.2">
      <c r="A62" s="72">
        <v>55</v>
      </c>
      <c r="B62" s="73">
        <v>45838</v>
      </c>
      <c r="C62" s="71">
        <v>171</v>
      </c>
      <c r="D62" s="162" t="s">
        <v>77</v>
      </c>
      <c r="E62" s="101" t="s">
        <v>78</v>
      </c>
      <c r="F62" s="92">
        <v>-109.6</v>
      </c>
    </row>
    <row r="63" spans="1:7" s="13" customFormat="1" ht="14.25" x14ac:dyDescent="0.2">
      <c r="A63" s="72">
        <v>56</v>
      </c>
      <c r="B63" s="73">
        <v>45814</v>
      </c>
      <c r="C63" s="71">
        <v>1476</v>
      </c>
      <c r="D63" s="162" t="s">
        <v>157</v>
      </c>
      <c r="E63" s="101" t="s">
        <v>158</v>
      </c>
      <c r="F63" s="92">
        <v>3644.87</v>
      </c>
      <c r="G63" s="100"/>
    </row>
    <row r="64" spans="1:7" s="13" customFormat="1" ht="14.25" x14ac:dyDescent="0.2">
      <c r="A64" s="72">
        <v>57</v>
      </c>
      <c r="B64" s="73">
        <v>45827</v>
      </c>
      <c r="C64" s="71">
        <v>1525</v>
      </c>
      <c r="D64" s="162" t="s">
        <v>159</v>
      </c>
      <c r="E64" s="101" t="s">
        <v>158</v>
      </c>
      <c r="F64" s="91">
        <v>4527.8999999999996</v>
      </c>
    </row>
    <row r="65" spans="1:6" s="13" customFormat="1" ht="14.25" x14ac:dyDescent="0.2">
      <c r="A65" s="72">
        <v>58</v>
      </c>
      <c r="B65" s="73">
        <v>45834</v>
      </c>
      <c r="C65" s="71">
        <v>1545</v>
      </c>
      <c r="D65" s="162" t="s">
        <v>157</v>
      </c>
      <c r="E65" s="101" t="s">
        <v>160</v>
      </c>
      <c r="F65" s="91">
        <v>3815.2</v>
      </c>
    </row>
    <row r="66" spans="1:6" s="13" customFormat="1" ht="14.25" x14ac:dyDescent="0.2">
      <c r="A66" s="72">
        <v>59</v>
      </c>
      <c r="B66" s="73">
        <v>45812</v>
      </c>
      <c r="C66" s="71">
        <v>1454</v>
      </c>
      <c r="D66" s="162" t="s">
        <v>154</v>
      </c>
      <c r="E66" s="101" t="s">
        <v>161</v>
      </c>
      <c r="F66" s="91">
        <v>990</v>
      </c>
    </row>
    <row r="67" spans="1:6" s="13" customFormat="1" ht="14.25" x14ac:dyDescent="0.2">
      <c r="A67" s="72">
        <v>60</v>
      </c>
      <c r="B67" s="73">
        <v>45814</v>
      </c>
      <c r="C67" s="71">
        <v>1473</v>
      </c>
      <c r="D67" s="162" t="s">
        <v>162</v>
      </c>
      <c r="E67" s="101" t="s">
        <v>161</v>
      </c>
      <c r="F67" s="91">
        <v>992</v>
      </c>
    </row>
    <row r="68" spans="1:6" s="13" customFormat="1" ht="14.25" x14ac:dyDescent="0.2">
      <c r="A68" s="72">
        <v>61</v>
      </c>
      <c r="B68" s="73">
        <v>45820</v>
      </c>
      <c r="C68" s="71">
        <v>1490</v>
      </c>
      <c r="D68" s="162" t="s">
        <v>162</v>
      </c>
      <c r="E68" s="101" t="s">
        <v>161</v>
      </c>
      <c r="F68" s="91">
        <v>992</v>
      </c>
    </row>
    <row r="69" spans="1:6" ht="14.25" x14ac:dyDescent="0.2">
      <c r="A69" s="72">
        <v>62</v>
      </c>
      <c r="B69" s="73">
        <v>45812</v>
      </c>
      <c r="C69" s="90">
        <v>1302</v>
      </c>
      <c r="D69" s="162" t="s">
        <v>96</v>
      </c>
      <c r="E69" s="101" t="s">
        <v>163</v>
      </c>
      <c r="F69" s="91">
        <v>8806</v>
      </c>
    </row>
    <row r="70" spans="1:6" s="13" customFormat="1" ht="14.25" x14ac:dyDescent="0.2">
      <c r="A70" s="72">
        <v>63</v>
      </c>
      <c r="B70" s="73">
        <v>45813</v>
      </c>
      <c r="C70" s="71">
        <v>1465</v>
      </c>
      <c r="D70" s="162" t="s">
        <v>164</v>
      </c>
      <c r="E70" s="101" t="s">
        <v>165</v>
      </c>
      <c r="F70" s="91">
        <v>24843.599999999999</v>
      </c>
    </row>
    <row r="71" spans="1:6" s="13" customFormat="1" ht="14.25" x14ac:dyDescent="0.2">
      <c r="A71" s="72">
        <v>64</v>
      </c>
      <c r="B71" s="73">
        <v>45820</v>
      </c>
      <c r="C71" s="71">
        <v>1483</v>
      </c>
      <c r="D71" s="162" t="s">
        <v>166</v>
      </c>
      <c r="E71" s="101" t="s">
        <v>167</v>
      </c>
      <c r="F71" s="91">
        <v>500</v>
      </c>
    </row>
    <row r="72" spans="1:6" s="13" customFormat="1" ht="14.25" x14ac:dyDescent="0.2">
      <c r="A72" s="72">
        <v>65</v>
      </c>
      <c r="B72" s="73">
        <v>45821</v>
      </c>
      <c r="C72" s="71">
        <v>1478</v>
      </c>
      <c r="D72" s="162" t="s">
        <v>168</v>
      </c>
      <c r="E72" s="101" t="s">
        <v>167</v>
      </c>
      <c r="F72" s="91">
        <v>500</v>
      </c>
    </row>
    <row r="73" spans="1:6" s="13" customFormat="1" ht="14.25" x14ac:dyDescent="0.2">
      <c r="A73" s="72">
        <v>66</v>
      </c>
      <c r="B73" s="73">
        <v>45825</v>
      </c>
      <c r="C73" s="71">
        <v>1494</v>
      </c>
      <c r="D73" s="162" t="s">
        <v>169</v>
      </c>
      <c r="E73" s="101" t="s">
        <v>167</v>
      </c>
      <c r="F73" s="91">
        <v>500</v>
      </c>
    </row>
    <row r="74" spans="1:6" s="13" customFormat="1" ht="14.25" x14ac:dyDescent="0.2">
      <c r="A74" s="72">
        <v>67</v>
      </c>
      <c r="B74" s="73">
        <v>45827</v>
      </c>
      <c r="C74" s="71">
        <v>1514</v>
      </c>
      <c r="D74" s="162" t="s">
        <v>170</v>
      </c>
      <c r="E74" s="101" t="s">
        <v>167</v>
      </c>
      <c r="F74" s="91">
        <v>500</v>
      </c>
    </row>
    <row r="75" spans="1:6" s="13" customFormat="1" ht="14.25" x14ac:dyDescent="0.2">
      <c r="A75" s="72">
        <v>68</v>
      </c>
      <c r="B75" s="73">
        <v>45831</v>
      </c>
      <c r="C75" s="71">
        <v>1515</v>
      </c>
      <c r="D75" s="162" t="s">
        <v>171</v>
      </c>
      <c r="E75" s="101" t="s">
        <v>167</v>
      </c>
      <c r="F75" s="91">
        <v>500</v>
      </c>
    </row>
    <row r="76" spans="1:6" s="13" customFormat="1" ht="14.25" x14ac:dyDescent="0.2">
      <c r="A76" s="72">
        <v>69</v>
      </c>
      <c r="B76" s="73">
        <v>45825</v>
      </c>
      <c r="C76" s="71">
        <v>1795</v>
      </c>
      <c r="D76" s="162" t="s">
        <v>172</v>
      </c>
      <c r="E76" s="101" t="s">
        <v>173</v>
      </c>
      <c r="F76" s="91">
        <v>238</v>
      </c>
    </row>
    <row r="77" spans="1:6" s="13" customFormat="1" ht="14.25" x14ac:dyDescent="0.2">
      <c r="A77" s="72">
        <v>70</v>
      </c>
      <c r="B77" s="73">
        <v>45833</v>
      </c>
      <c r="C77" s="71">
        <v>29</v>
      </c>
      <c r="D77" s="162" t="s">
        <v>77</v>
      </c>
      <c r="E77" s="101" t="s">
        <v>59</v>
      </c>
      <c r="F77" s="91">
        <v>400</v>
      </c>
    </row>
    <row r="78" spans="1:6" s="13" customFormat="1" ht="14.25" x14ac:dyDescent="0.2">
      <c r="A78" s="72">
        <v>71</v>
      </c>
      <c r="B78" s="73">
        <v>45814</v>
      </c>
      <c r="C78" s="71">
        <v>1470</v>
      </c>
      <c r="D78" s="162" t="s">
        <v>174</v>
      </c>
      <c r="E78" s="101" t="s">
        <v>175</v>
      </c>
      <c r="F78" s="91">
        <v>5314.17</v>
      </c>
    </row>
    <row r="79" spans="1:6" s="13" customFormat="1" ht="14.25" x14ac:dyDescent="0.2">
      <c r="A79" s="72">
        <v>72</v>
      </c>
      <c r="B79" s="73">
        <v>45814</v>
      </c>
      <c r="C79" s="71">
        <v>1467</v>
      </c>
      <c r="D79" s="162" t="s">
        <v>176</v>
      </c>
      <c r="E79" s="101" t="s">
        <v>177</v>
      </c>
      <c r="F79" s="91">
        <v>6597.78</v>
      </c>
    </row>
    <row r="80" spans="1:6" s="13" customFormat="1" ht="14.25" x14ac:dyDescent="0.2">
      <c r="A80" s="72">
        <v>73</v>
      </c>
      <c r="B80" s="73">
        <v>45818</v>
      </c>
      <c r="C80" s="71">
        <v>1480</v>
      </c>
      <c r="D80" s="162" t="s">
        <v>178</v>
      </c>
      <c r="E80" s="101" t="s">
        <v>179</v>
      </c>
      <c r="F80" s="91">
        <v>2037</v>
      </c>
    </row>
    <row r="81" spans="1:9" s="13" customFormat="1" ht="14.25" x14ac:dyDescent="0.2">
      <c r="A81" s="72">
        <v>74</v>
      </c>
      <c r="B81" s="73">
        <v>45820</v>
      </c>
      <c r="C81" s="71">
        <v>1487</v>
      </c>
      <c r="D81" s="162" t="s">
        <v>180</v>
      </c>
      <c r="E81" s="101" t="s">
        <v>181</v>
      </c>
      <c r="F81" s="91">
        <v>1491.68</v>
      </c>
    </row>
    <row r="82" spans="1:9" s="13" customFormat="1" ht="14.25" x14ac:dyDescent="0.2">
      <c r="A82" s="72">
        <v>75</v>
      </c>
      <c r="B82" s="73"/>
      <c r="C82" s="71"/>
      <c r="D82" s="162"/>
      <c r="E82" s="101" t="s">
        <v>202</v>
      </c>
      <c r="F82" s="91">
        <v>33.47</v>
      </c>
    </row>
    <row r="83" spans="1:9" s="13" customFormat="1" ht="14.25" x14ac:dyDescent="0.2">
      <c r="A83" s="72">
        <v>76</v>
      </c>
      <c r="B83" s="73"/>
      <c r="C83" s="71"/>
      <c r="D83" s="162"/>
      <c r="E83" s="101" t="s">
        <v>203</v>
      </c>
      <c r="F83" s="91">
        <v>3127.24</v>
      </c>
    </row>
    <row r="84" spans="1:9" s="13" customFormat="1" ht="15" thickBot="1" x14ac:dyDescent="0.25">
      <c r="A84" s="180" t="s">
        <v>76</v>
      </c>
      <c r="B84" s="181"/>
      <c r="C84" s="181"/>
      <c r="D84" s="181"/>
      <c r="E84" s="182"/>
      <c r="F84" s="77">
        <f>SUM(F8:F83)</f>
        <v>345112.03</v>
      </c>
      <c r="H84" s="171"/>
      <c r="I84" s="171"/>
    </row>
    <row r="85" spans="1:9" s="13" customFormat="1" ht="14.25" x14ac:dyDescent="0.2">
      <c r="A85" s="10"/>
      <c r="B85" s="10"/>
      <c r="C85" s="10"/>
      <c r="D85" s="161"/>
      <c r="E85" s="161"/>
      <c r="F85" s="10"/>
    </row>
  </sheetData>
  <sheetProtection password="CC71" sheet="1" objects="1" scenarios="1"/>
  <mergeCells count="2">
    <mergeCell ref="A5:C5"/>
    <mergeCell ref="A84:E84"/>
  </mergeCells>
  <phoneticPr fontId="30" type="noConversion"/>
  <printOptions horizontalCentered="1"/>
  <pageMargins left="0.7" right="0.7" top="0.75" bottom="0.75" header="0.3" footer="0.3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E33" sqref="E33"/>
    </sheetView>
  </sheetViews>
  <sheetFormatPr defaultColWidth="9.109375" defaultRowHeight="13.2" x14ac:dyDescent="0.25"/>
  <cols>
    <col min="1" max="1" width="10.33203125" style="8" customWidth="1"/>
    <col min="2" max="2" width="13.88671875" style="8" customWidth="1"/>
    <col min="3" max="3" width="30.33203125" style="111" customWidth="1"/>
    <col min="4" max="4" width="33.6640625" style="111" customWidth="1"/>
    <col min="5" max="5" width="17.6640625" style="8" customWidth="1"/>
    <col min="6" max="16384" width="9.109375" style="8"/>
  </cols>
  <sheetData>
    <row r="1" spans="1:6" ht="12.75" x14ac:dyDescent="0.2">
      <c r="A1" s="1" t="s">
        <v>4</v>
      </c>
      <c r="B1" s="1"/>
      <c r="C1" s="167"/>
      <c r="D1" s="160"/>
      <c r="E1" s="6"/>
    </row>
    <row r="3" spans="1:6" ht="12.75" x14ac:dyDescent="0.2">
      <c r="A3" s="1" t="s">
        <v>18</v>
      </c>
      <c r="D3" s="160"/>
      <c r="E3" s="6"/>
    </row>
    <row r="4" spans="1:6" ht="12.75" x14ac:dyDescent="0.2">
      <c r="A4" s="6"/>
      <c r="B4" s="1"/>
      <c r="C4" s="167"/>
      <c r="D4" s="160"/>
      <c r="E4" s="6"/>
    </row>
    <row r="5" spans="1:6" ht="12.75" x14ac:dyDescent="0.2">
      <c r="A5" s="4" t="s">
        <v>5</v>
      </c>
      <c r="B5" s="1" t="s">
        <v>97</v>
      </c>
      <c r="C5" s="167"/>
      <c r="D5" s="160"/>
      <c r="E5" s="6"/>
    </row>
    <row r="6" spans="1:6" ht="13.5" thickBot="1" x14ac:dyDescent="0.25">
      <c r="A6" s="6"/>
      <c r="B6" s="6"/>
      <c r="C6" s="160"/>
      <c r="D6" s="160"/>
      <c r="E6" s="6"/>
    </row>
    <row r="7" spans="1:6" x14ac:dyDescent="0.25">
      <c r="A7" s="33" t="s">
        <v>19</v>
      </c>
      <c r="B7" s="34" t="s">
        <v>20</v>
      </c>
      <c r="C7" s="168" t="s">
        <v>22</v>
      </c>
      <c r="D7" s="168" t="s">
        <v>21</v>
      </c>
      <c r="E7" s="3" t="s">
        <v>16</v>
      </c>
    </row>
    <row r="8" spans="1:6" ht="12.75" x14ac:dyDescent="0.2">
      <c r="A8" s="67">
        <v>45812</v>
      </c>
      <c r="B8" s="65">
        <v>1452</v>
      </c>
      <c r="C8" s="97" t="s">
        <v>182</v>
      </c>
      <c r="D8" s="97" t="s">
        <v>183</v>
      </c>
      <c r="E8" s="62">
        <v>37002</v>
      </c>
      <c r="F8" s="8" t="s">
        <v>185</v>
      </c>
    </row>
    <row r="9" spans="1:6" ht="12.75" x14ac:dyDescent="0.2">
      <c r="A9" s="67">
        <v>45827</v>
      </c>
      <c r="B9" s="66">
        <v>1523</v>
      </c>
      <c r="C9" s="97" t="s">
        <v>89</v>
      </c>
      <c r="D9" s="98" t="s">
        <v>184</v>
      </c>
      <c r="E9" s="64">
        <v>25427.919999999998</v>
      </c>
    </row>
    <row r="10" spans="1:6" ht="25.5" x14ac:dyDescent="0.2">
      <c r="A10" s="86">
        <v>45824</v>
      </c>
      <c r="B10" s="66">
        <v>1493</v>
      </c>
      <c r="C10" s="97" t="s">
        <v>187</v>
      </c>
      <c r="D10" s="98" t="s">
        <v>188</v>
      </c>
      <c r="E10" s="64">
        <v>809.2</v>
      </c>
      <c r="F10" s="8" t="s">
        <v>186</v>
      </c>
    </row>
    <row r="11" spans="1:6" ht="25.5" x14ac:dyDescent="0.2">
      <c r="A11" s="86">
        <v>45827</v>
      </c>
      <c r="B11" s="66">
        <v>1521</v>
      </c>
      <c r="C11" s="164" t="s">
        <v>190</v>
      </c>
      <c r="D11" s="98" t="s">
        <v>189</v>
      </c>
      <c r="E11" s="64">
        <v>65335.76</v>
      </c>
    </row>
    <row r="12" spans="1:6" ht="12.75" x14ac:dyDescent="0.2">
      <c r="A12" s="86">
        <v>45827</v>
      </c>
      <c r="B12" s="66">
        <v>1522</v>
      </c>
      <c r="C12" s="164" t="s">
        <v>190</v>
      </c>
      <c r="D12" s="98" t="s">
        <v>191</v>
      </c>
      <c r="E12" s="64">
        <v>5864.32</v>
      </c>
    </row>
    <row r="13" spans="1:6" ht="12.75" x14ac:dyDescent="0.2">
      <c r="A13" s="86">
        <v>45827</v>
      </c>
      <c r="B13" s="66">
        <v>1520</v>
      </c>
      <c r="C13" s="164" t="s">
        <v>190</v>
      </c>
      <c r="D13" s="98" t="s">
        <v>192</v>
      </c>
      <c r="E13" s="64">
        <v>4430.37</v>
      </c>
    </row>
    <row r="14" spans="1:6" ht="25.5" x14ac:dyDescent="0.2">
      <c r="A14" s="86">
        <v>45827</v>
      </c>
      <c r="B14" s="66">
        <v>1517</v>
      </c>
      <c r="C14" s="98" t="s">
        <v>193</v>
      </c>
      <c r="D14" s="98" t="s">
        <v>194</v>
      </c>
      <c r="E14" s="64">
        <v>38210.959999999999</v>
      </c>
    </row>
    <row r="15" spans="1:6" ht="12.75" x14ac:dyDescent="0.2">
      <c r="A15" s="86">
        <v>45827</v>
      </c>
      <c r="B15" s="66">
        <v>1518</v>
      </c>
      <c r="C15" s="98" t="s">
        <v>193</v>
      </c>
      <c r="D15" s="98" t="s">
        <v>195</v>
      </c>
      <c r="E15" s="87">
        <v>9845.06</v>
      </c>
    </row>
    <row r="16" spans="1:6" ht="12.75" x14ac:dyDescent="0.2">
      <c r="A16" s="86">
        <v>45827</v>
      </c>
      <c r="B16" s="66">
        <v>1519</v>
      </c>
      <c r="C16" s="98" t="s">
        <v>193</v>
      </c>
      <c r="D16" s="98" t="s">
        <v>196</v>
      </c>
      <c r="E16" s="64">
        <v>86432.08</v>
      </c>
    </row>
    <row r="17" spans="1:5" ht="12.75" x14ac:dyDescent="0.2">
      <c r="A17" s="86">
        <v>45827</v>
      </c>
      <c r="B17" s="66">
        <v>1516</v>
      </c>
      <c r="C17" s="98" t="s">
        <v>193</v>
      </c>
      <c r="D17" s="98" t="s">
        <v>197</v>
      </c>
      <c r="E17" s="64">
        <v>7827.34</v>
      </c>
    </row>
    <row r="18" spans="1:5" ht="12.75" x14ac:dyDescent="0.2">
      <c r="A18" s="68">
        <v>45833</v>
      </c>
      <c r="B18" s="66">
        <v>1536</v>
      </c>
      <c r="C18" s="98" t="s">
        <v>198</v>
      </c>
      <c r="D18" s="98" t="s">
        <v>199</v>
      </c>
      <c r="E18" s="64">
        <v>891.31</v>
      </c>
    </row>
    <row r="19" spans="1:5" ht="25.5" x14ac:dyDescent="0.2">
      <c r="A19" s="68">
        <v>45834</v>
      </c>
      <c r="B19" s="66">
        <v>1544</v>
      </c>
      <c r="C19" s="98" t="s">
        <v>200</v>
      </c>
      <c r="D19" s="98" t="s">
        <v>201</v>
      </c>
      <c r="E19" s="64">
        <v>34101</v>
      </c>
    </row>
    <row r="20" spans="1:5" ht="13.5" thickBot="1" x14ac:dyDescent="0.25">
      <c r="A20" s="183" t="s">
        <v>99</v>
      </c>
      <c r="B20" s="184"/>
      <c r="C20" s="184"/>
      <c r="D20" s="169"/>
      <c r="E20" s="61">
        <f>SUM(E8:E19)</f>
        <v>316177.32</v>
      </c>
    </row>
    <row r="25" spans="1:5" ht="12.75" x14ac:dyDescent="0.2">
      <c r="C25" s="111" t="s">
        <v>60</v>
      </c>
    </row>
    <row r="28" spans="1:5" ht="15" x14ac:dyDescent="0.2">
      <c r="A28" s="9"/>
    </row>
    <row r="29" spans="1:5" ht="15" x14ac:dyDescent="0.2">
      <c r="A29" s="9"/>
    </row>
    <row r="30" spans="1:5" ht="15" x14ac:dyDescent="0.2">
      <c r="A30" s="9"/>
    </row>
    <row r="31" spans="1:5" ht="15" x14ac:dyDescent="0.2">
      <c r="A31" s="9"/>
    </row>
  </sheetData>
  <sheetProtection password="CC71" sheet="1" objects="1" scenarios="1"/>
  <mergeCells count="1">
    <mergeCell ref="A20:C20"/>
  </mergeCells>
  <pageMargins left="0.25" right="0.25" top="0.75" bottom="0.75" header="0.3" footer="0.3"/>
  <pageSetup paperSize="9" orientation="portrait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workbookViewId="0">
      <selection activeCell="F23" sqref="F23"/>
    </sheetView>
  </sheetViews>
  <sheetFormatPr defaultColWidth="9.109375" defaultRowHeight="13.8" x14ac:dyDescent="0.25"/>
  <cols>
    <col min="1" max="1" width="15.5546875" style="10" customWidth="1"/>
    <col min="2" max="2" width="10.6640625" style="10" customWidth="1"/>
    <col min="3" max="3" width="4.88671875" style="10" bestFit="1" customWidth="1"/>
    <col min="4" max="4" width="13.88671875" style="10" bestFit="1" customWidth="1"/>
    <col min="5" max="5" width="13.33203125" style="10" customWidth="1"/>
    <col min="6" max="6" width="39" style="10" customWidth="1"/>
    <col min="7" max="7" width="9.109375" style="10"/>
    <col min="8" max="8" width="10.6640625" style="10" bestFit="1" customWidth="1"/>
    <col min="9" max="9" width="12.33203125" style="10" bestFit="1" customWidth="1"/>
    <col min="10" max="10" width="10.109375" style="10" bestFit="1" customWidth="1"/>
    <col min="11" max="16384" width="9.109375" style="10"/>
  </cols>
  <sheetData>
    <row r="1" spans="1:15" ht="14.25" x14ac:dyDescent="0.2">
      <c r="A1" s="1" t="s">
        <v>4</v>
      </c>
      <c r="B1" s="1"/>
      <c r="C1" s="6"/>
      <c r="D1" s="6"/>
      <c r="E1" s="6"/>
      <c r="F1" s="6"/>
    </row>
    <row r="3" spans="1:15" ht="14.25" x14ac:dyDescent="0.2">
      <c r="A3" s="1" t="s">
        <v>72</v>
      </c>
      <c r="B3" s="6"/>
      <c r="C3" s="6"/>
      <c r="D3" s="6"/>
      <c r="F3" s="6"/>
    </row>
    <row r="4" spans="1:15" ht="14.25" x14ac:dyDescent="0.2">
      <c r="A4" s="6"/>
      <c r="B4" s="1"/>
      <c r="C4" s="6"/>
      <c r="D4" s="6"/>
      <c r="E4" s="6"/>
      <c r="F4" s="6"/>
    </row>
    <row r="5" spans="1:15" ht="14.25" x14ac:dyDescent="0.2">
      <c r="A5" s="179" t="s">
        <v>98</v>
      </c>
      <c r="B5" s="179"/>
      <c r="C5" s="179"/>
      <c r="F5" s="6"/>
    </row>
    <row r="6" spans="1:15" ht="14.25" x14ac:dyDescent="0.2">
      <c r="A6" s="2"/>
      <c r="B6" s="6"/>
      <c r="C6" s="6"/>
      <c r="D6" s="6"/>
      <c r="E6" s="6"/>
      <c r="F6" s="6"/>
    </row>
    <row r="7" spans="1:15" ht="15" thickBot="1" x14ac:dyDescent="0.25">
      <c r="G7" s="12"/>
      <c r="H7" s="12"/>
      <c r="I7" s="12"/>
      <c r="J7" s="12"/>
      <c r="K7" s="12"/>
      <c r="L7" s="12"/>
      <c r="M7" s="12"/>
      <c r="N7" s="12"/>
      <c r="O7" s="12"/>
    </row>
    <row r="8" spans="1:15" ht="14.25" x14ac:dyDescent="0.2">
      <c r="A8" s="28" t="s">
        <v>23</v>
      </c>
      <c r="B8" s="29" t="s">
        <v>6</v>
      </c>
      <c r="C8" s="29" t="s">
        <v>7</v>
      </c>
      <c r="D8" s="29" t="s">
        <v>8</v>
      </c>
      <c r="E8" s="30" t="s">
        <v>3</v>
      </c>
      <c r="F8" s="31" t="s">
        <v>29</v>
      </c>
      <c r="G8" s="12"/>
      <c r="H8" s="12"/>
      <c r="I8" s="12"/>
      <c r="J8" s="12"/>
      <c r="K8" s="12"/>
      <c r="L8" s="12"/>
      <c r="M8" s="12"/>
      <c r="N8" s="12"/>
      <c r="O8" s="12"/>
    </row>
    <row r="9" spans="1:15" ht="25.5" x14ac:dyDescent="0.2">
      <c r="A9" s="55" t="s">
        <v>69</v>
      </c>
      <c r="B9" s="44"/>
      <c r="C9" s="44"/>
      <c r="D9" s="45">
        <v>967513.14</v>
      </c>
      <c r="E9" s="46"/>
      <c r="F9" s="47"/>
      <c r="G9" s="12"/>
      <c r="H9" s="12"/>
      <c r="I9" s="12"/>
      <c r="J9" s="12"/>
      <c r="K9" s="12"/>
      <c r="L9" s="12"/>
      <c r="M9" s="12"/>
      <c r="N9" s="12"/>
      <c r="O9" s="12"/>
    </row>
    <row r="10" spans="1:15" ht="14.25" x14ac:dyDescent="0.2">
      <c r="A10" s="48" t="s">
        <v>70</v>
      </c>
      <c r="B10" s="70" t="s">
        <v>100</v>
      </c>
      <c r="C10" s="71">
        <v>6</v>
      </c>
      <c r="D10" s="89">
        <v>9508</v>
      </c>
      <c r="E10" s="89"/>
      <c r="F10" s="89" t="s">
        <v>35</v>
      </c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14.25" x14ac:dyDescent="0.2">
      <c r="A11" s="43" t="s">
        <v>23</v>
      </c>
      <c r="B11" s="70" t="s">
        <v>100</v>
      </c>
      <c r="C11" s="71">
        <v>6</v>
      </c>
      <c r="D11" s="89">
        <v>15847</v>
      </c>
      <c r="E11" s="89"/>
      <c r="F11" s="89" t="s">
        <v>35</v>
      </c>
    </row>
    <row r="12" spans="1:15" ht="14.25" x14ac:dyDescent="0.2">
      <c r="A12" s="43" t="s">
        <v>23</v>
      </c>
      <c r="B12" s="70" t="s">
        <v>100</v>
      </c>
      <c r="C12" s="71">
        <v>6</v>
      </c>
      <c r="D12" s="96">
        <v>9508</v>
      </c>
      <c r="E12" s="46"/>
      <c r="F12" s="89" t="s">
        <v>35</v>
      </c>
    </row>
    <row r="13" spans="1:15" ht="14.25" x14ac:dyDescent="0.2">
      <c r="A13" s="43" t="s">
        <v>23</v>
      </c>
      <c r="B13" s="70" t="s">
        <v>100</v>
      </c>
      <c r="C13" s="71">
        <v>6</v>
      </c>
      <c r="D13" s="96">
        <v>15847</v>
      </c>
      <c r="E13" s="46"/>
      <c r="F13" s="89" t="s">
        <v>35</v>
      </c>
    </row>
    <row r="14" spans="1:15" ht="14.25" x14ac:dyDescent="0.2">
      <c r="A14" s="43" t="s">
        <v>23</v>
      </c>
      <c r="B14" s="70" t="s">
        <v>100</v>
      </c>
      <c r="C14" s="71">
        <v>6</v>
      </c>
      <c r="D14" s="96">
        <v>15847</v>
      </c>
      <c r="E14" s="46"/>
      <c r="F14" s="89" t="s">
        <v>35</v>
      </c>
    </row>
    <row r="15" spans="1:15" ht="14.25" x14ac:dyDescent="0.2">
      <c r="A15" s="43" t="s">
        <v>23</v>
      </c>
      <c r="B15" s="70" t="s">
        <v>100</v>
      </c>
      <c r="C15" s="71">
        <v>6</v>
      </c>
      <c r="D15" s="96">
        <v>9508</v>
      </c>
      <c r="E15" s="46"/>
      <c r="F15" s="89" t="s">
        <v>35</v>
      </c>
    </row>
    <row r="16" spans="1:15" ht="14.25" x14ac:dyDescent="0.2">
      <c r="A16" s="43" t="s">
        <v>23</v>
      </c>
      <c r="B16" s="70" t="s">
        <v>100</v>
      </c>
      <c r="C16" s="71">
        <v>6</v>
      </c>
      <c r="D16" s="96">
        <v>9508</v>
      </c>
      <c r="E16" s="46"/>
      <c r="F16" s="89" t="s">
        <v>35</v>
      </c>
    </row>
    <row r="17" spans="1:6" ht="14.25" x14ac:dyDescent="0.2">
      <c r="A17" s="43"/>
      <c r="B17" s="70" t="s">
        <v>100</v>
      </c>
      <c r="C17" s="71">
        <v>6</v>
      </c>
      <c r="D17" s="96">
        <v>9511</v>
      </c>
      <c r="E17" s="46"/>
      <c r="F17" s="47" t="s">
        <v>30</v>
      </c>
    </row>
    <row r="18" spans="1:6" ht="14.25" x14ac:dyDescent="0.2">
      <c r="A18" s="43"/>
      <c r="B18" s="70" t="s">
        <v>100</v>
      </c>
      <c r="C18" s="71">
        <v>6</v>
      </c>
      <c r="D18" s="49">
        <v>51202</v>
      </c>
      <c r="E18" s="46"/>
      <c r="F18" s="47" t="s">
        <v>31</v>
      </c>
    </row>
    <row r="19" spans="1:6" ht="14.25" x14ac:dyDescent="0.2">
      <c r="A19" s="43"/>
      <c r="B19" s="70" t="s">
        <v>100</v>
      </c>
      <c r="C19" s="71">
        <v>13</v>
      </c>
      <c r="D19" s="49">
        <v>169574</v>
      </c>
      <c r="E19" s="46"/>
      <c r="F19" s="47" t="s">
        <v>107</v>
      </c>
    </row>
    <row r="20" spans="1:6" ht="14.25" x14ac:dyDescent="0.2">
      <c r="A20" s="43"/>
      <c r="B20" s="70" t="s">
        <v>100</v>
      </c>
      <c r="C20" s="71">
        <v>13</v>
      </c>
      <c r="D20" s="49">
        <v>13689</v>
      </c>
      <c r="E20" s="46"/>
      <c r="F20" s="47" t="s">
        <v>107</v>
      </c>
    </row>
    <row r="21" spans="1:6" ht="14.25" x14ac:dyDescent="0.2">
      <c r="A21" s="43"/>
      <c r="B21" s="44"/>
      <c r="C21" s="44"/>
      <c r="D21" s="49"/>
      <c r="E21" s="46"/>
      <c r="F21" s="47"/>
    </row>
    <row r="22" spans="1:6" ht="14.25" x14ac:dyDescent="0.2">
      <c r="A22" s="43"/>
      <c r="B22" s="44"/>
      <c r="C22" s="44"/>
      <c r="D22" s="49"/>
      <c r="E22" s="46"/>
      <c r="F22" s="47"/>
    </row>
    <row r="23" spans="1:6" ht="14.25" x14ac:dyDescent="0.2">
      <c r="A23" s="43" t="s">
        <v>23</v>
      </c>
      <c r="B23" s="44"/>
      <c r="C23" s="44"/>
      <c r="D23" s="49"/>
      <c r="E23" s="46" t="s">
        <v>23</v>
      </c>
      <c r="F23" s="47"/>
    </row>
    <row r="24" spans="1:6" ht="14.25" x14ac:dyDescent="0.2">
      <c r="A24" s="48" t="s">
        <v>71</v>
      </c>
      <c r="B24" s="44"/>
      <c r="C24" s="44"/>
      <c r="D24" s="45">
        <f>SUM(D10:D22)</f>
        <v>329549</v>
      </c>
      <c r="E24" s="46" t="s">
        <v>23</v>
      </c>
      <c r="F24" s="50"/>
    </row>
    <row r="25" spans="1:6" ht="15" thickBot="1" x14ac:dyDescent="0.25">
      <c r="A25" s="51" t="s">
        <v>23</v>
      </c>
      <c r="B25" s="52"/>
      <c r="C25" s="52"/>
      <c r="D25" s="52" t="s">
        <v>23</v>
      </c>
      <c r="E25" s="53">
        <f>SUM(D9+D24)</f>
        <v>1297062.1400000001</v>
      </c>
      <c r="F25" s="54" t="s">
        <v>23</v>
      </c>
    </row>
  </sheetData>
  <sheetProtection password="CC71" sheet="1" objects="1" scenarios="1"/>
  <mergeCells count="1">
    <mergeCell ref="A5:C5"/>
  </mergeCells>
  <phoneticPr fontId="30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workbookViewId="0">
      <selection activeCell="A16" sqref="A16:C16"/>
    </sheetView>
  </sheetViews>
  <sheetFormatPr defaultRowHeight="14.4" x14ac:dyDescent="0.3"/>
  <cols>
    <col min="1" max="1" width="12.6640625" customWidth="1"/>
    <col min="2" max="2" width="13.88671875" customWidth="1"/>
    <col min="3" max="3" width="30.33203125" customWidth="1"/>
    <col min="4" max="4" width="48.44140625" customWidth="1"/>
    <col min="5" max="5" width="15.88671875" bestFit="1" customWidth="1"/>
    <col min="7" max="7" width="15.5546875" customWidth="1"/>
  </cols>
  <sheetData>
    <row r="1" spans="1:5" ht="15" x14ac:dyDescent="0.25">
      <c r="A1" s="1" t="s">
        <v>4</v>
      </c>
      <c r="B1" s="1"/>
      <c r="C1" s="1"/>
      <c r="D1" s="6"/>
      <c r="E1" s="6"/>
    </row>
    <row r="2" spans="1:5" ht="15" x14ac:dyDescent="0.25">
      <c r="A2" s="8"/>
      <c r="B2" s="8"/>
      <c r="C2" s="8"/>
      <c r="D2" s="8"/>
      <c r="E2" s="8"/>
    </row>
    <row r="3" spans="1:5" ht="15" x14ac:dyDescent="0.25">
      <c r="A3" s="1" t="s">
        <v>53</v>
      </c>
      <c r="B3" s="8"/>
      <c r="C3" s="8"/>
      <c r="D3" s="6"/>
      <c r="E3" s="6"/>
    </row>
    <row r="4" spans="1:5" ht="15" x14ac:dyDescent="0.25">
      <c r="A4" s="6"/>
      <c r="B4" s="1"/>
      <c r="C4" s="1"/>
      <c r="D4" s="6"/>
      <c r="E4" s="6"/>
    </row>
    <row r="5" spans="1:5" ht="15" x14ac:dyDescent="0.25">
      <c r="A5" s="4" t="s">
        <v>5</v>
      </c>
      <c r="B5" s="1" t="s">
        <v>97</v>
      </c>
      <c r="C5" s="1"/>
      <c r="D5" s="6"/>
      <c r="E5" s="6"/>
    </row>
    <row r="6" spans="1:5" ht="15.75" thickBot="1" x14ac:dyDescent="0.3">
      <c r="A6" s="6"/>
      <c r="B6" s="6"/>
      <c r="C6" s="6"/>
      <c r="D6" s="6"/>
      <c r="E6" s="6"/>
    </row>
    <row r="7" spans="1:5" x14ac:dyDescent="0.3">
      <c r="A7" s="33" t="s">
        <v>19</v>
      </c>
      <c r="B7" s="34" t="s">
        <v>20</v>
      </c>
      <c r="C7" s="34" t="s">
        <v>22</v>
      </c>
      <c r="D7" s="34" t="s">
        <v>21</v>
      </c>
      <c r="E7" s="3" t="s">
        <v>16</v>
      </c>
    </row>
    <row r="8" spans="1:5" ht="14.25" customHeight="1" x14ac:dyDescent="0.25">
      <c r="A8" s="60"/>
      <c r="B8" s="32"/>
      <c r="C8" s="32"/>
      <c r="D8" s="32"/>
      <c r="E8" s="83"/>
    </row>
    <row r="9" spans="1:5" ht="15" x14ac:dyDescent="0.25">
      <c r="A9" s="81"/>
      <c r="B9" s="82"/>
      <c r="C9" s="32"/>
      <c r="D9" s="32"/>
      <c r="E9" s="83"/>
    </row>
    <row r="10" spans="1:5" ht="15" x14ac:dyDescent="0.25">
      <c r="A10" s="81"/>
      <c r="B10" s="82"/>
      <c r="C10" s="82"/>
      <c r="D10" s="82"/>
      <c r="E10" s="84"/>
    </row>
    <row r="11" spans="1:5" ht="15" x14ac:dyDescent="0.25">
      <c r="A11" s="81"/>
      <c r="B11" s="82"/>
      <c r="C11" s="82"/>
      <c r="D11" s="82"/>
      <c r="E11" s="84"/>
    </row>
    <row r="12" spans="1:5" ht="15" x14ac:dyDescent="0.25">
      <c r="A12" s="81"/>
      <c r="B12" s="82"/>
      <c r="C12" s="82"/>
      <c r="D12" s="82"/>
      <c r="E12" s="84"/>
    </row>
    <row r="13" spans="1:5" ht="15" x14ac:dyDescent="0.25">
      <c r="A13" s="81"/>
      <c r="B13" s="82"/>
      <c r="C13" s="82"/>
      <c r="D13" s="82"/>
      <c r="E13" s="85"/>
    </row>
    <row r="14" spans="1:5" ht="15" x14ac:dyDescent="0.25">
      <c r="A14" s="78"/>
      <c r="B14" s="79"/>
      <c r="C14" s="79"/>
      <c r="D14" s="79"/>
      <c r="E14" s="80"/>
    </row>
    <row r="16" spans="1:5" ht="15.75" thickBot="1" x14ac:dyDescent="0.3">
      <c r="A16" s="183" t="s">
        <v>99</v>
      </c>
      <c r="B16" s="184"/>
      <c r="C16" s="184"/>
      <c r="D16" s="7"/>
      <c r="E16" s="63">
        <f>SUM(E8:E15)</f>
        <v>0</v>
      </c>
    </row>
  </sheetData>
  <sheetProtection password="CC71" sheet="1" objects="1" scenarios="1"/>
  <mergeCells count="1">
    <mergeCell ref="A16:C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6</vt:i4>
      </vt:variant>
    </vt:vector>
  </HeadingPairs>
  <TitlesOfParts>
    <vt:vector size="6" baseType="lpstr">
      <vt:lpstr>pers neincadrate cu handicap</vt:lpstr>
      <vt:lpstr>personal </vt:lpstr>
      <vt:lpstr>materiale</vt:lpstr>
      <vt:lpstr>investitii</vt:lpstr>
      <vt:lpstr>POCIDIF</vt:lpstr>
      <vt:lpstr>contrib.si cotiz.la organ.int.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Anisoara Sandu</dc:creator>
  <cp:lastModifiedBy>Maria Tudorache</cp:lastModifiedBy>
  <cp:lastPrinted>2023-10-27T05:28:19Z</cp:lastPrinted>
  <dcterms:created xsi:type="dcterms:W3CDTF">2017-08-28T11:49:35Z</dcterms:created>
  <dcterms:modified xsi:type="dcterms:W3CDTF">2025-09-11T09:19:28Z</dcterms:modified>
</cp:coreProperties>
</file>