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3" i="5" l="1"/>
  <c r="D92" i="5" a="1"/>
  <c r="D92" i="5" s="1"/>
  <c r="F121" i="2" l="1"/>
  <c r="D85" i="5" l="1"/>
  <c r="D34" i="5"/>
  <c r="D47" i="5"/>
  <c r="D54" i="5"/>
  <c r="E35" i="5" l="1"/>
  <c r="E86" i="5"/>
  <c r="E20" i="4" l="1"/>
  <c r="D62" i="5"/>
  <c r="D72" i="5" l="1"/>
  <c r="E72" i="5" s="1"/>
  <c r="E96" i="5" s="1"/>
  <c r="D24" i="7" l="1"/>
  <c r="E25" i="7" s="1"/>
  <c r="E11" i="6"/>
  <c r="D41" i="5"/>
  <c r="D1048460" i="5" l="1"/>
  <c r="E42" i="5"/>
  <c r="E16" i="8" l="1"/>
  <c r="D78" i="5" l="1"/>
  <c r="E79" i="5" l="1"/>
  <c r="E63" i="5" l="1"/>
  <c r="E55" i="5"/>
  <c r="E48" i="5"/>
  <c r="D94" i="5"/>
  <c r="D93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<sst xmlns="http://schemas.openxmlformats.org/spreadsheetml/2006/main" count="608" uniqueCount="194">
  <si>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</si>
  <si>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</si>
  <si>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</si>
  <si>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</si>
  <si>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</si>
  <si>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</si>
  <si>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</si>
  <si>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</si>
  <si>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</si>
  <si>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</si>
  <si>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</si>
  <si>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</si>
  <si>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</si>
  <si>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</si>
  <si>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</si>
  <si>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</si>
  <si>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</si>
  <si>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</si>
  <si>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</si>
  <si>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</si>
  <si>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</si>
  <si>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</si>
  <si>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</si>
  <si>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</si>
  <si>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</si>
  <si>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</si>
  <si>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</si>
  <si>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</si>
  <si>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</si>
  <si>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</si>
  <si>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</si>
  <si>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</si>
  <si>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</si>
  <si>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</si>
  <si>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</si>
  <si>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</si>
  <si>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</si>
  <si>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</si>
  <si>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</si>
  <si>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</si>
  <si>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</si>
  <si>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</si>
  <si>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</si>
  <si>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</si>
  <si>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</si>
  <si>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</si>
  <si>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</si>
  <si>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</si>
  <si>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</si>
  <si>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</si>
  <si>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</si>
  <si>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</si>
  <si>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</si>
  <si>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</si>
  <si>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COTIZATII SINDICAT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</si>
  <si>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</si>
  <si>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</si>
  <si>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</si>
  <si>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</si>
  <si>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</si>
  <si>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</si>
  <si>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</si>
  <si>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</si>
  <si>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</si>
  <si>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</si>
  <si>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</si>
  <si>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</si>
  <si>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ALIMENTARA DE LA P.C.</t>
  </si>
  <si>
    <t>PENSIE PRIVATA V.I.</t>
  </si>
  <si>
    <t>NOTA CAB - REGLARE COD DE ANGAJAMENT</t>
  </si>
  <si>
    <t>varsaminte ptr.pers. Cu handicap neincadrate 2025</t>
  </si>
  <si>
    <t>NOTA CAB-REGLARE ARTICOLE BUGETARE</t>
  </si>
  <si>
    <t>POPRIRE C.A.</t>
  </si>
  <si>
    <t>REGLARE ART.BUG.SALARII POCDIF</t>
  </si>
  <si>
    <t>01-31 OCTOMBRIE</t>
  </si>
  <si>
    <t>perioada: 01-31 OCTOMBRIE</t>
  </si>
  <si>
    <t>Total plati OCTOMBRIE</t>
  </si>
  <si>
    <t>TOTAL OCTOMBRIE</t>
  </si>
  <si>
    <t>octombrie</t>
  </si>
  <si>
    <t>DEPUNERE NUMERAR-REINTREG.CONT</t>
  </si>
  <si>
    <t>ALIMENTARE CONT COLECTOR OSIM</t>
  </si>
  <si>
    <t>CN IMPRIMERIA NATIONALA</t>
  </si>
  <si>
    <t>CVAL. MAPE</t>
  </si>
  <si>
    <t>PPC ENERGIE MUNTENIA SA</t>
  </si>
  <si>
    <t>CONSUM ENERG.EL.AUGUST 2025</t>
  </si>
  <si>
    <t>ENGIE ROMANIA SA</t>
  </si>
  <si>
    <t>CONSUM GAZE SEPT.2025</t>
  </si>
  <si>
    <t>DIR.GEN.DE SALUBRITATE SECT.3</t>
  </si>
  <si>
    <t>CVAL.COL.SI TR.DES.MUNICIPALE AUGUST 2025</t>
  </si>
  <si>
    <t>APA NOVA BUCURESTI SA</t>
  </si>
  <si>
    <t>SERV.APA SEPTEMBRIE 2025</t>
  </si>
  <si>
    <t>OMV PETROM ROMANIA SRL</t>
  </si>
  <si>
    <t>CVAL.CARBURANT</t>
  </si>
  <si>
    <t>VODAFONE ROMANIA SA</t>
  </si>
  <si>
    <t>CVAL.SERV WIFI SEPT.2025</t>
  </si>
  <si>
    <t>CVAL.SERV.TEL.FIXA SEPT.2025</t>
  </si>
  <si>
    <t>CVAL.SERV.TEL.MOB. SEPT.2025</t>
  </si>
  <si>
    <t>DIGI ROMANIA SA</t>
  </si>
  <si>
    <t>ABONAM.INTERNET OCTOMBRIE 2025</t>
  </si>
  <si>
    <t>ABONAM.TV SEPT.2025</t>
  </si>
  <si>
    <t>CN POSTA ROMANA</t>
  </si>
  <si>
    <t>ALIMENTARE MASINA DE FRANCAT</t>
  </si>
  <si>
    <t>ACCENT SERVICEZ ZONE SRL</t>
  </si>
  <si>
    <t>MENT.ECHIPAM.SEPT.2025</t>
  </si>
  <si>
    <t>RA RASIROM</t>
  </si>
  <si>
    <t>MENT.SIST.COMPLEX SECURIT.SEPT.2025</t>
  </si>
  <si>
    <t>MIDA SOFT BUSINESS SRL</t>
  </si>
  <si>
    <t>PIESE CANON</t>
  </si>
  <si>
    <t>WASTE TONER</t>
  </si>
  <si>
    <t>ROMSERVICE TELECOMUNICATII SRL</t>
  </si>
  <si>
    <t>SERV.INTRET.SIST.SEC.SEPT.2025</t>
  </si>
  <si>
    <t>SERV.SET REPARATIE IMPRIMANTA</t>
  </si>
  <si>
    <t>MEDA CONSULT SRL</t>
  </si>
  <si>
    <t>CONSUMABILE CANON</t>
  </si>
  <si>
    <t>HOLISUN</t>
  </si>
  <si>
    <t>SERV.DEZV.SOFTWARE</t>
  </si>
  <si>
    <t>DIGITRONIX TECHNOLOGY SRL</t>
  </si>
  <si>
    <t>SERV.ADM.SI SUP.TEHNIC SEPTEMBRIE 2025</t>
  </si>
  <si>
    <t>DNS BIROTICA SRL</t>
  </si>
  <si>
    <t>FISE MAGAZIE A5</t>
  </si>
  <si>
    <t>FOI PARCURS A5</t>
  </si>
  <si>
    <t>CRISTALSOFT SRL</t>
  </si>
  <si>
    <t>TRANSMITERE/PRIMIRE E-FACTURA</t>
  </si>
  <si>
    <t>EXPERTS ZONE DIGITAL SRL</t>
  </si>
  <si>
    <t>CVAL.PROSUBSCRIPTIE ANUALA</t>
  </si>
  <si>
    <t>MENT.SOFT CONTAB.OCT.2025</t>
  </si>
  <si>
    <t>OSIM</t>
  </si>
  <si>
    <t>OPTIM CONCEPT DESIGN SRL</t>
  </si>
  <si>
    <t>MENT.CLIMATIZARE SEPT.2025</t>
  </si>
  <si>
    <t>TREI D PLUS SRL</t>
  </si>
  <si>
    <t>PREST.SERV.DDD OCTOMBRIE 2025</t>
  </si>
  <si>
    <t>REP.CENTRALA TELEFONICA</t>
  </si>
  <si>
    <t>ROBOSTO LOGISTIK SRL</t>
  </si>
  <si>
    <t>SUPRAVEGHERE RSVTI SEPTEMBRIE 2025</t>
  </si>
  <si>
    <t>DEBRIEFING SECURITY TEAM SRL</t>
  </si>
  <si>
    <t>PREST.SERV.PAZA SEPTEMBRIE 2025</t>
  </si>
  <si>
    <t>FAIR UNIVERS FLOW SRL</t>
  </si>
  <si>
    <t>SERV.CURATENIE SEPTEMBRIE 2025</t>
  </si>
  <si>
    <t>CUMPANA 1993 SRL</t>
  </si>
  <si>
    <t>PACHET BIDOANE APA OCTOMBRIE 2025</t>
  </si>
  <si>
    <t>PFA MIU ALEXANDRU DOREL</t>
  </si>
  <si>
    <t>SERV.MENT.SISTEME EL. SEPT.2025</t>
  </si>
  <si>
    <t>VIPER ALARMS SRL</t>
  </si>
  <si>
    <t>SPALAORIE AUTO SEPT.2025</t>
  </si>
  <si>
    <t>GERMAN TOP TRADING SRL</t>
  </si>
  <si>
    <t>REPARATIE VW</t>
  </si>
  <si>
    <t>DAXI CLEANING SRL</t>
  </si>
  <si>
    <t>ODORIZANTE DISPENSER</t>
  </si>
  <si>
    <t>MERTECOM SRL</t>
  </si>
  <si>
    <t>REZERVE ODORIZANTE CAMERA</t>
  </si>
  <si>
    <t>MINISTERUL AFACERILOR EXTERNE</t>
  </si>
  <si>
    <t>CVAL. TAXA CONF.PASAPORT SERV. LUPU G.</t>
  </si>
  <si>
    <t>POLISH FARURI</t>
  </si>
  <si>
    <t>DEPUNERE NUMERAR-REINTREGIRE CONT</t>
  </si>
  <si>
    <t>LC TRAVEL MOMENT SRL</t>
  </si>
  <si>
    <t>SERV.CAZARE CURS PREG.PROF.</t>
  </si>
  <si>
    <t>FUND.CENTRUL DE FORM.APSAP</t>
  </si>
  <si>
    <t>WECO TMC SRL</t>
  </si>
  <si>
    <t>BILET AVION</t>
  </si>
  <si>
    <t>BILETE AVION</t>
  </si>
  <si>
    <t>OLIMPIC INTERNATIONAL TURISM SRL</t>
  </si>
  <si>
    <t>ASIG.MEDICALA</t>
  </si>
  <si>
    <t>QSCERT SRL</t>
  </si>
  <si>
    <t>SERVICII AUDIT CERTIFICARE</t>
  </si>
  <si>
    <t>APSAP TRAINIG CENTER SRL</t>
  </si>
  <si>
    <t>TAXA CURSURI PREG.PROFESIONALA</t>
  </si>
  <si>
    <t>SERV.SSM SU SEPT.2025</t>
  </si>
  <si>
    <t>NEGREI DANIELA</t>
  </si>
  <si>
    <t>CVAL.DECONT DISPOZ.CORECTIE OCHELARI</t>
  </si>
  <si>
    <t>FILIP SILVIA</t>
  </si>
  <si>
    <t>C.M.UNIREA SRL</t>
  </si>
  <si>
    <t>SERV.MED.MED.MUNCII SEPT.2025</t>
  </si>
  <si>
    <t>IONESCU CRISTIAN</t>
  </si>
  <si>
    <t>CHIRU CLAUDIA</t>
  </si>
  <si>
    <t>BEJ RADUTA NICOLETA</t>
  </si>
  <si>
    <t>CHELT.EXECUT.DEB.MARY DEUTZ</t>
  </si>
  <si>
    <t>ARCHIVIT SRL</t>
  </si>
  <si>
    <t>CONTINUARE STOC.ARHIVA SEPT.2025</t>
  </si>
  <si>
    <t>SQUARE PARKING SRL</t>
  </si>
  <si>
    <t>ABONAM.PARCARE</t>
  </si>
  <si>
    <t>ADM.FONDULUI IMOB.SA</t>
  </si>
  <si>
    <t>FOLOSINTA SPATIU</t>
  </si>
  <si>
    <t>BCR SA</t>
  </si>
  <si>
    <t>COMISION TRANZ.CARDURI SEPT.2025</t>
  </si>
  <si>
    <t>REFRESH MARKETING SRL</t>
  </si>
  <si>
    <t>LICENTA NITRO PDF 14</t>
  </si>
  <si>
    <t>B SMART ENTERPRISE CONSULT SRL</t>
  </si>
  <si>
    <t>LICENTA ELECTRONICA AVG ULTIMATE 3 DISPOZITIVE</t>
  </si>
  <si>
    <t>23.10.2025</t>
  </si>
  <si>
    <t>OEB</t>
  </si>
  <si>
    <t>TAXE PCT (MENTINERE IN VIGOARE)</t>
  </si>
  <si>
    <t>AVANS CO STEFANESCU</t>
  </si>
  <si>
    <t>COMISION</t>
  </si>
  <si>
    <t>DEPL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</si>
</sst>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76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view="pageLayout" zoomScaleNormal="100" workbookViewId="0">
      <selection activeCell="E10" sqref="E10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50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74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136533</v>
      </c>
      <c r="E7" s="15" t="s">
        <v>23</v>
      </c>
      <c r="F7" s="17" t="s">
        <v>23</v>
      </c>
    </row>
    <row r="8" spans="1:6" ht="38.25" x14ac:dyDescent="0.2">
      <c r="A8" s="16"/>
      <c r="B8" s="14" t="s">
        <v>78</v>
      </c>
      <c r="C8" s="14">
        <v>9</v>
      </c>
      <c r="D8" s="37">
        <v>12717</v>
      </c>
      <c r="E8" s="15"/>
      <c r="F8" s="17" t="s">
        <v>70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149250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0"/>
  <sheetViews>
    <sheetView view="pageLayout" topLeftCell="A16" zoomScaleNormal="100" workbookViewId="0">
      <selection activeCell="J29" sqref="J29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6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47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74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9" t="s">
        <v>23</v>
      </c>
      <c r="C8" s="99" t="s">
        <v>23</v>
      </c>
      <c r="D8" s="15">
        <v>14726545</v>
      </c>
      <c r="E8" s="100" t="s">
        <v>23</v>
      </c>
      <c r="F8" s="101" t="s">
        <v>23</v>
      </c>
    </row>
    <row r="9" spans="1:6" ht="12.75" x14ac:dyDescent="0.2">
      <c r="A9" s="102" t="s">
        <v>10</v>
      </c>
      <c r="B9" s="44"/>
      <c r="C9" s="44"/>
      <c r="D9" s="103"/>
      <c r="E9" s="45"/>
      <c r="F9" s="104"/>
    </row>
    <row r="10" spans="1:6" ht="12.75" x14ac:dyDescent="0.2">
      <c r="A10" s="102" t="s">
        <v>23</v>
      </c>
      <c r="B10" s="44" t="s">
        <v>78</v>
      </c>
      <c r="C10" s="44">
        <v>9</v>
      </c>
      <c r="D10" s="103">
        <v>103684</v>
      </c>
      <c r="E10" s="45" t="s">
        <v>23</v>
      </c>
      <c r="F10" s="163" t="s">
        <v>30</v>
      </c>
    </row>
    <row r="11" spans="1:6" ht="12.75" x14ac:dyDescent="0.2">
      <c r="A11" s="102" t="s">
        <v>23</v>
      </c>
      <c r="B11" s="44" t="s">
        <v>78</v>
      </c>
      <c r="C11" s="44">
        <v>9</v>
      </c>
      <c r="D11" s="103">
        <v>3518</v>
      </c>
      <c r="E11" s="45"/>
      <c r="F11" s="163" t="s">
        <v>54</v>
      </c>
    </row>
    <row r="12" spans="1:6" ht="25.5" x14ac:dyDescent="0.2">
      <c r="A12" s="102"/>
      <c r="B12" s="44" t="s">
        <v>78</v>
      </c>
      <c r="C12" s="44">
        <v>9</v>
      </c>
      <c r="D12" s="103">
        <v>576341</v>
      </c>
      <c r="E12" s="45" t="s">
        <v>23</v>
      </c>
      <c r="F12" s="164" t="s">
        <v>31</v>
      </c>
    </row>
    <row r="13" spans="1:6" ht="12.75" x14ac:dyDescent="0.2">
      <c r="A13" s="102"/>
      <c r="B13" s="44" t="s">
        <v>78</v>
      </c>
      <c r="C13" s="44">
        <v>9</v>
      </c>
      <c r="D13" s="103">
        <v>150</v>
      </c>
      <c r="E13" s="45" t="s">
        <v>23</v>
      </c>
      <c r="F13" s="163" t="s">
        <v>60</v>
      </c>
    </row>
    <row r="14" spans="1:6" ht="12.75" x14ac:dyDescent="0.2">
      <c r="A14" s="102" t="s">
        <v>23</v>
      </c>
      <c r="B14" s="44" t="s">
        <v>78</v>
      </c>
      <c r="C14" s="44">
        <v>9</v>
      </c>
      <c r="D14" s="103">
        <v>50</v>
      </c>
      <c r="E14" s="45" t="s">
        <v>23</v>
      </c>
      <c r="F14" s="163" t="s">
        <v>61</v>
      </c>
    </row>
    <row r="15" spans="1:6" ht="12.75" x14ac:dyDescent="0.2">
      <c r="A15" s="102" t="s">
        <v>23</v>
      </c>
      <c r="B15" s="44" t="s">
        <v>78</v>
      </c>
      <c r="C15" s="44">
        <v>9</v>
      </c>
      <c r="D15" s="103">
        <v>50</v>
      </c>
      <c r="E15" s="45" t="s">
        <v>23</v>
      </c>
      <c r="F15" s="163" t="s">
        <v>58</v>
      </c>
    </row>
    <row r="16" spans="1:6" ht="12.75" x14ac:dyDescent="0.2">
      <c r="A16" s="102" t="s">
        <v>23</v>
      </c>
      <c r="B16" s="44" t="s">
        <v>78</v>
      </c>
      <c r="C16" s="44">
        <v>9</v>
      </c>
      <c r="D16" s="103">
        <v>132</v>
      </c>
      <c r="E16" s="45" t="s">
        <v>23</v>
      </c>
      <c r="F16" s="104" t="s">
        <v>72</v>
      </c>
    </row>
    <row r="17" spans="1:6" ht="12.75" x14ac:dyDescent="0.2">
      <c r="A17" s="102"/>
      <c r="B17" s="44" t="s">
        <v>78</v>
      </c>
      <c r="C17" s="44">
        <v>9</v>
      </c>
      <c r="D17" s="103">
        <v>217</v>
      </c>
      <c r="E17" s="45" t="s">
        <v>23</v>
      </c>
      <c r="F17" s="104" t="s">
        <v>72</v>
      </c>
    </row>
    <row r="18" spans="1:6" ht="25.5" x14ac:dyDescent="0.2">
      <c r="A18" s="102" t="s">
        <v>23</v>
      </c>
      <c r="B18" s="44" t="s">
        <v>78</v>
      </c>
      <c r="C18" s="44">
        <v>9</v>
      </c>
      <c r="D18" s="103">
        <v>953798</v>
      </c>
      <c r="E18" s="45" t="s">
        <v>23</v>
      </c>
      <c r="F18" s="106" t="s">
        <v>80</v>
      </c>
    </row>
    <row r="19" spans="1:6" ht="12.75" x14ac:dyDescent="0.2">
      <c r="A19" s="102"/>
      <c r="B19" s="44" t="s">
        <v>78</v>
      </c>
      <c r="C19" s="44">
        <v>9</v>
      </c>
      <c r="D19" s="103">
        <v>454</v>
      </c>
      <c r="E19" s="45" t="s">
        <v>23</v>
      </c>
      <c r="F19" s="104" t="s">
        <v>72</v>
      </c>
    </row>
    <row r="20" spans="1:6" ht="12.75" x14ac:dyDescent="0.2">
      <c r="A20" s="102"/>
      <c r="B20" s="44" t="s">
        <v>78</v>
      </c>
      <c r="C20" s="44">
        <v>9</v>
      </c>
      <c r="D20" s="103">
        <v>480</v>
      </c>
      <c r="E20" s="45" t="s">
        <v>23</v>
      </c>
      <c r="F20" s="104" t="s">
        <v>72</v>
      </c>
    </row>
    <row r="21" spans="1:6" ht="12.75" x14ac:dyDescent="0.2">
      <c r="A21" s="102"/>
      <c r="B21" s="44" t="s">
        <v>78</v>
      </c>
      <c r="C21" s="44">
        <v>9</v>
      </c>
      <c r="D21" s="103">
        <v>553</v>
      </c>
      <c r="E21" s="45" t="s">
        <v>23</v>
      </c>
      <c r="F21" s="104" t="s">
        <v>72</v>
      </c>
    </row>
    <row r="22" spans="1:6" ht="12.75" x14ac:dyDescent="0.2">
      <c r="A22" s="102"/>
      <c r="B22" s="44" t="s">
        <v>78</v>
      </c>
      <c r="C22" s="44">
        <v>9</v>
      </c>
      <c r="D22" s="103">
        <v>614</v>
      </c>
      <c r="E22" s="45" t="s">
        <v>23</v>
      </c>
      <c r="F22" s="104" t="s">
        <v>72</v>
      </c>
    </row>
    <row r="23" spans="1:6" ht="12.75" x14ac:dyDescent="0.2">
      <c r="A23" s="102"/>
      <c r="B23" s="44" t="s">
        <v>78</v>
      </c>
      <c r="C23" s="44">
        <v>9</v>
      </c>
      <c r="D23" s="103">
        <v>293</v>
      </c>
      <c r="E23" s="45" t="s">
        <v>23</v>
      </c>
      <c r="F23" s="104" t="s">
        <v>72</v>
      </c>
    </row>
    <row r="24" spans="1:6" ht="12.75" x14ac:dyDescent="0.2">
      <c r="A24" s="102" t="s">
        <v>23</v>
      </c>
      <c r="B24" s="44" t="s">
        <v>78</v>
      </c>
      <c r="C24" s="44">
        <v>9</v>
      </c>
      <c r="D24" s="103">
        <v>350</v>
      </c>
      <c r="E24" s="45" t="s">
        <v>23</v>
      </c>
      <c r="F24" s="104" t="s">
        <v>62</v>
      </c>
    </row>
    <row r="25" spans="1:6" ht="12.75" x14ac:dyDescent="0.2">
      <c r="A25" s="102" t="s">
        <v>23</v>
      </c>
      <c r="B25" s="44" t="s">
        <v>78</v>
      </c>
      <c r="C25" s="44">
        <v>9</v>
      </c>
      <c r="D25" s="103">
        <v>50</v>
      </c>
      <c r="E25" s="45" t="s">
        <v>23</v>
      </c>
      <c r="F25" s="104" t="s">
        <v>58</v>
      </c>
    </row>
    <row r="26" spans="1:6" ht="12.75" x14ac:dyDescent="0.2">
      <c r="A26" s="102"/>
      <c r="B26" s="44" t="s">
        <v>78</v>
      </c>
      <c r="C26" s="44">
        <v>9</v>
      </c>
      <c r="D26" s="103">
        <v>150</v>
      </c>
      <c r="E26" s="45" t="s">
        <v>23</v>
      </c>
      <c r="F26" s="104" t="s">
        <v>59</v>
      </c>
    </row>
    <row r="27" spans="1:6" ht="12.75" x14ac:dyDescent="0.2">
      <c r="A27" s="102"/>
      <c r="B27" s="44" t="s">
        <v>78</v>
      </c>
      <c r="C27" s="44">
        <v>9</v>
      </c>
      <c r="D27" s="103">
        <v>150</v>
      </c>
      <c r="E27" s="45" t="s">
        <v>23</v>
      </c>
      <c r="F27" s="104" t="s">
        <v>57</v>
      </c>
    </row>
    <row r="28" spans="1:6" ht="25.5" x14ac:dyDescent="0.2">
      <c r="A28" s="102" t="s">
        <v>23</v>
      </c>
      <c r="B28" s="44" t="s">
        <v>78</v>
      </c>
      <c r="C28" s="44">
        <v>9</v>
      </c>
      <c r="D28" s="103">
        <v>200</v>
      </c>
      <c r="E28" s="45" t="s">
        <v>23</v>
      </c>
      <c r="F28" s="105" t="s">
        <v>67</v>
      </c>
    </row>
    <row r="29" spans="1:6" ht="12.75" x14ac:dyDescent="0.2">
      <c r="A29" s="102"/>
      <c r="B29" s="44" t="s">
        <v>78</v>
      </c>
      <c r="C29" s="44">
        <v>9</v>
      </c>
      <c r="D29" s="103">
        <v>300</v>
      </c>
      <c r="E29" s="45" t="s">
        <v>23</v>
      </c>
      <c r="F29" s="105" t="s">
        <v>68</v>
      </c>
    </row>
    <row r="30" spans="1:6" ht="25.5" x14ac:dyDescent="0.2">
      <c r="A30" s="107"/>
      <c r="B30" s="44" t="s">
        <v>78</v>
      </c>
      <c r="C30" s="44">
        <v>21</v>
      </c>
      <c r="D30" s="93">
        <v>-45824</v>
      </c>
      <c r="E30" s="94"/>
      <c r="F30" s="104" t="s">
        <v>73</v>
      </c>
    </row>
    <row r="31" spans="1:6" ht="12.75" x14ac:dyDescent="0.2">
      <c r="A31" s="107"/>
      <c r="B31" s="44" t="s">
        <v>78</v>
      </c>
      <c r="C31" s="44">
        <v>1</v>
      </c>
      <c r="D31" s="158">
        <v>1095</v>
      </c>
      <c r="E31" s="94"/>
      <c r="F31" s="104" t="s">
        <v>191</v>
      </c>
    </row>
    <row r="32" spans="1:6" ht="12.75" x14ac:dyDescent="0.2">
      <c r="A32" s="107"/>
      <c r="B32" s="44" t="s">
        <v>78</v>
      </c>
      <c r="C32" s="44"/>
      <c r="D32" s="108"/>
      <c r="E32" s="94"/>
      <c r="F32" s="104"/>
    </row>
    <row r="33" spans="1:20" ht="12.75" x14ac:dyDescent="0.2">
      <c r="A33" s="107"/>
      <c r="B33" s="44" t="s">
        <v>78</v>
      </c>
      <c r="C33" s="44"/>
      <c r="E33" s="45"/>
      <c r="F33" s="104"/>
    </row>
    <row r="34" spans="1:20" ht="12.75" x14ac:dyDescent="0.2">
      <c r="A34" s="48" t="s">
        <v>11</v>
      </c>
      <c r="B34" s="44" t="s">
        <v>78</v>
      </c>
      <c r="C34" s="44"/>
      <c r="D34" s="156">
        <f>SUM(D10:D33)</f>
        <v>1596805</v>
      </c>
      <c r="E34" s="45" t="s">
        <v>23</v>
      </c>
      <c r="F34" s="110" t="s">
        <v>23</v>
      </c>
      <c r="H34" s="18"/>
    </row>
    <row r="35" spans="1:20" ht="12.75" x14ac:dyDescent="0.2">
      <c r="A35" s="111" t="s">
        <v>23</v>
      </c>
      <c r="B35" s="44"/>
      <c r="C35" s="44"/>
      <c r="D35" s="44" t="s">
        <v>23</v>
      </c>
      <c r="E35" s="15">
        <f>D8+D34</f>
        <v>16323350</v>
      </c>
      <c r="F35" s="110" t="s">
        <v>23</v>
      </c>
      <c r="G35" s="75"/>
      <c r="H35" s="76"/>
    </row>
    <row r="36" spans="1:20" ht="12.75" x14ac:dyDescent="0.2">
      <c r="A36" s="112" t="s">
        <v>43</v>
      </c>
      <c r="B36" s="44" t="s">
        <v>78</v>
      </c>
      <c r="C36" s="44"/>
      <c r="D36" s="113">
        <v>491883</v>
      </c>
      <c r="E36" s="45" t="s">
        <v>23</v>
      </c>
      <c r="F36" s="110" t="s">
        <v>23</v>
      </c>
    </row>
    <row r="37" spans="1:20" ht="28.5" customHeight="1" x14ac:dyDescent="0.2">
      <c r="A37" s="114" t="s">
        <v>44</v>
      </c>
      <c r="B37" s="44" t="s">
        <v>78</v>
      </c>
      <c r="C37" s="44">
        <v>9</v>
      </c>
      <c r="D37" s="115">
        <v>3257</v>
      </c>
      <c r="E37" s="45" t="s">
        <v>23</v>
      </c>
      <c r="F37" s="116" t="s">
        <v>30</v>
      </c>
    </row>
    <row r="38" spans="1:20" ht="25.5" x14ac:dyDescent="0.2">
      <c r="A38" s="111" t="s">
        <v>23</v>
      </c>
      <c r="B38" s="44" t="s">
        <v>78</v>
      </c>
      <c r="C38" s="44">
        <v>9</v>
      </c>
      <c r="D38" s="115">
        <v>17349</v>
      </c>
      <c r="E38" s="45" t="s">
        <v>23</v>
      </c>
      <c r="F38" s="116" t="s">
        <v>31</v>
      </c>
    </row>
    <row r="39" spans="1:20" ht="25.5" x14ac:dyDescent="0.2">
      <c r="A39" s="111" t="s">
        <v>23</v>
      </c>
      <c r="B39" s="44" t="s">
        <v>78</v>
      </c>
      <c r="C39" s="44">
        <v>9</v>
      </c>
      <c r="D39" s="115">
        <v>28862</v>
      </c>
      <c r="E39" s="45" t="s">
        <v>23</v>
      </c>
      <c r="F39" s="116" t="s">
        <v>80</v>
      </c>
    </row>
    <row r="40" spans="1:20" ht="12.75" x14ac:dyDescent="0.2">
      <c r="A40" s="111" t="s">
        <v>23</v>
      </c>
      <c r="B40" s="44"/>
      <c r="C40" s="44"/>
      <c r="D40" s="115"/>
      <c r="E40" s="45"/>
      <c r="F40" s="117"/>
      <c r="N40" s="18"/>
      <c r="O40" s="18"/>
      <c r="P40" s="18"/>
      <c r="Q40" s="18"/>
      <c r="R40" s="18"/>
      <c r="S40" s="18"/>
      <c r="T40" s="18"/>
    </row>
    <row r="41" spans="1:20" ht="12.75" x14ac:dyDescent="0.2">
      <c r="A41" s="114" t="s">
        <v>45</v>
      </c>
      <c r="B41" s="44"/>
      <c r="C41" s="44" t="s">
        <v>23</v>
      </c>
      <c r="D41" s="118">
        <f>SUM(D37:D40)</f>
        <v>49468</v>
      </c>
      <c r="E41" s="45" t="s">
        <v>23</v>
      </c>
      <c r="F41" s="110" t="s">
        <v>23</v>
      </c>
      <c r="N41" s="18"/>
    </row>
    <row r="42" spans="1:20" ht="12.75" x14ac:dyDescent="0.2">
      <c r="A42" s="111" t="s">
        <v>23</v>
      </c>
      <c r="B42" s="44"/>
      <c r="C42" s="44" t="s">
        <v>23</v>
      </c>
      <c r="D42" s="44" t="s">
        <v>23</v>
      </c>
      <c r="E42" s="45">
        <f>SUM(D36+D41)</f>
        <v>541351</v>
      </c>
      <c r="F42" s="119" t="s">
        <v>23</v>
      </c>
      <c r="G42" s="18"/>
      <c r="H42" s="18"/>
      <c r="I42" s="18"/>
      <c r="J42" s="18"/>
      <c r="K42" s="18"/>
      <c r="L42" s="18"/>
      <c r="M42" s="18"/>
      <c r="N42" s="18"/>
    </row>
    <row r="43" spans="1:20" ht="12.75" x14ac:dyDescent="0.2">
      <c r="A43" s="120" t="s">
        <v>24</v>
      </c>
      <c r="B43" s="44" t="s">
        <v>78</v>
      </c>
      <c r="C43" s="121" t="s">
        <v>23</v>
      </c>
      <c r="D43" s="109">
        <v>1957519</v>
      </c>
      <c r="E43" s="45" t="s">
        <v>23</v>
      </c>
      <c r="F43" s="119" t="s">
        <v>23</v>
      </c>
    </row>
    <row r="44" spans="1:20" ht="12.75" x14ac:dyDescent="0.2">
      <c r="A44" s="122" t="s">
        <v>25</v>
      </c>
      <c r="B44" s="44" t="s">
        <v>78</v>
      </c>
      <c r="C44" s="44">
        <v>9</v>
      </c>
      <c r="D44" s="103">
        <v>12012</v>
      </c>
      <c r="E44" s="45" t="s">
        <v>23</v>
      </c>
      <c r="F44" s="123" t="s">
        <v>30</v>
      </c>
    </row>
    <row r="45" spans="1:20" ht="25.5" x14ac:dyDescent="0.2">
      <c r="A45" s="124"/>
      <c r="B45" s="44" t="s">
        <v>78</v>
      </c>
      <c r="C45" s="44">
        <v>9</v>
      </c>
      <c r="D45" s="103">
        <v>62758</v>
      </c>
      <c r="E45" s="45"/>
      <c r="F45" s="123" t="s">
        <v>31</v>
      </c>
    </row>
    <row r="46" spans="1:20" ht="25.5" x14ac:dyDescent="0.2">
      <c r="A46" s="122" t="s">
        <v>23</v>
      </c>
      <c r="B46" s="44" t="s">
        <v>78</v>
      </c>
      <c r="C46" s="44">
        <v>9</v>
      </c>
      <c r="D46" s="103">
        <v>104488</v>
      </c>
      <c r="E46" s="45" t="s">
        <v>23</v>
      </c>
      <c r="F46" s="123" t="s">
        <v>80</v>
      </c>
    </row>
    <row r="47" spans="1:20" ht="12.75" x14ac:dyDescent="0.2">
      <c r="A47" s="48" t="s">
        <v>26</v>
      </c>
      <c r="B47" s="44" t="s">
        <v>78</v>
      </c>
      <c r="C47" s="44">
        <v>9</v>
      </c>
      <c r="D47" s="161">
        <f>SUM(D44:D46)</f>
        <v>179258</v>
      </c>
      <c r="E47" s="45" t="s">
        <v>23</v>
      </c>
      <c r="F47" s="126" t="s">
        <v>23</v>
      </c>
    </row>
    <row r="48" spans="1:20" ht="12.75" x14ac:dyDescent="0.2">
      <c r="A48" s="120"/>
      <c r="B48" s="44" t="s">
        <v>78</v>
      </c>
      <c r="C48" s="44">
        <v>9</v>
      </c>
      <c r="D48" s="44" t="s">
        <v>23</v>
      </c>
      <c r="E48" s="15">
        <f>SUM(D47)+D43</f>
        <v>2136777</v>
      </c>
      <c r="F48" s="126" t="s">
        <v>23</v>
      </c>
    </row>
    <row r="49" spans="1:8" ht="12.75" x14ac:dyDescent="0.2">
      <c r="A49" s="127" t="s">
        <v>12</v>
      </c>
      <c r="B49" s="44" t="s">
        <v>78</v>
      </c>
      <c r="C49" s="44">
        <v>9</v>
      </c>
      <c r="D49" s="128">
        <v>97936</v>
      </c>
      <c r="E49" s="45" t="s">
        <v>23</v>
      </c>
      <c r="F49" s="119" t="s">
        <v>23</v>
      </c>
      <c r="G49" s="18"/>
      <c r="H49" s="18"/>
    </row>
    <row r="50" spans="1:8" ht="12.75" x14ac:dyDescent="0.2">
      <c r="A50" s="122" t="s">
        <v>13</v>
      </c>
      <c r="B50" s="44" t="s">
        <v>78</v>
      </c>
      <c r="C50" s="44">
        <v>9</v>
      </c>
      <c r="D50" s="129">
        <v>351</v>
      </c>
      <c r="E50" s="45"/>
      <c r="F50" s="105" t="s">
        <v>30</v>
      </c>
      <c r="G50" s="18"/>
      <c r="H50" s="18"/>
    </row>
    <row r="51" spans="1:8" ht="25.5" x14ac:dyDescent="0.2">
      <c r="A51" s="122" t="s">
        <v>23</v>
      </c>
      <c r="B51" s="44" t="s">
        <v>78</v>
      </c>
      <c r="C51" s="44">
        <v>9</v>
      </c>
      <c r="D51" s="103">
        <v>3377</v>
      </c>
      <c r="E51" s="45"/>
      <c r="F51" s="105" t="s">
        <v>31</v>
      </c>
    </row>
    <row r="52" spans="1:8" ht="25.5" x14ac:dyDescent="0.2">
      <c r="A52" s="122" t="s">
        <v>23</v>
      </c>
      <c r="B52" s="44" t="s">
        <v>78</v>
      </c>
      <c r="C52" s="44">
        <v>9</v>
      </c>
      <c r="D52" s="103">
        <v>5915</v>
      </c>
      <c r="E52" s="45"/>
      <c r="F52" s="105" t="s">
        <v>80</v>
      </c>
    </row>
    <row r="53" spans="1:8" ht="12.75" x14ac:dyDescent="0.2">
      <c r="A53" s="122" t="s">
        <v>23</v>
      </c>
      <c r="B53" s="44" t="s">
        <v>78</v>
      </c>
      <c r="C53" s="44">
        <v>9</v>
      </c>
      <c r="D53" s="103"/>
      <c r="E53" s="45"/>
      <c r="F53" s="105"/>
    </row>
    <row r="54" spans="1:8" ht="12.75" x14ac:dyDescent="0.2">
      <c r="A54" s="48" t="s">
        <v>14</v>
      </c>
      <c r="B54" s="44" t="s">
        <v>78</v>
      </c>
      <c r="C54" s="44" t="s">
        <v>23</v>
      </c>
      <c r="D54" s="125">
        <f>SUM(D50:D53)</f>
        <v>9643</v>
      </c>
      <c r="E54" s="100" t="s">
        <v>23</v>
      </c>
      <c r="F54" s="130" t="s">
        <v>23</v>
      </c>
    </row>
    <row r="55" spans="1:8" ht="12.75" x14ac:dyDescent="0.2">
      <c r="A55" s="43" t="s">
        <v>23</v>
      </c>
      <c r="B55" s="44" t="s">
        <v>78</v>
      </c>
      <c r="C55" s="44" t="s">
        <v>23</v>
      </c>
      <c r="D55" s="44" t="s">
        <v>23</v>
      </c>
      <c r="E55" s="46">
        <f>SUM(D54)+D49</f>
        <v>107579</v>
      </c>
      <c r="F55" s="130" t="s">
        <v>23</v>
      </c>
    </row>
    <row r="56" spans="1:8" ht="14.25" customHeight="1" x14ac:dyDescent="0.2">
      <c r="A56" s="55" t="s">
        <v>39</v>
      </c>
      <c r="B56" s="44" t="s">
        <v>78</v>
      </c>
      <c r="C56" s="44" t="s">
        <v>23</v>
      </c>
      <c r="D56" s="118">
        <v>109111</v>
      </c>
      <c r="E56" s="46" t="s">
        <v>23</v>
      </c>
      <c r="F56" s="130" t="s">
        <v>23</v>
      </c>
    </row>
    <row r="57" spans="1:8" ht="24.75" customHeight="1" x14ac:dyDescent="0.2">
      <c r="A57" s="131" t="s">
        <v>40</v>
      </c>
      <c r="B57" s="44" t="s">
        <v>78</v>
      </c>
      <c r="C57" s="44">
        <v>9</v>
      </c>
      <c r="D57" s="115">
        <v>1276</v>
      </c>
      <c r="E57" s="46" t="s">
        <v>23</v>
      </c>
      <c r="F57" s="105" t="s">
        <v>30</v>
      </c>
    </row>
    <row r="58" spans="1:8" ht="25.5" x14ac:dyDescent="0.2">
      <c r="A58" s="131" t="s">
        <v>23</v>
      </c>
      <c r="B58" s="44" t="s">
        <v>78</v>
      </c>
      <c r="C58" s="44">
        <v>9</v>
      </c>
      <c r="D58" s="115">
        <v>20531</v>
      </c>
      <c r="E58" s="46" t="s">
        <v>23</v>
      </c>
      <c r="F58" s="105" t="s">
        <v>80</v>
      </c>
    </row>
    <row r="59" spans="1:8" ht="25.5" x14ac:dyDescent="0.2">
      <c r="A59" s="131" t="s">
        <v>23</v>
      </c>
      <c r="B59" s="44" t="s">
        <v>78</v>
      </c>
      <c r="C59" s="44">
        <v>9</v>
      </c>
      <c r="D59" s="115">
        <v>10964</v>
      </c>
      <c r="E59" s="46"/>
      <c r="F59" s="105" t="s">
        <v>31</v>
      </c>
    </row>
    <row r="60" spans="1:8" ht="12.75" x14ac:dyDescent="0.2">
      <c r="A60" s="131"/>
      <c r="B60" s="44" t="s">
        <v>78</v>
      </c>
      <c r="C60" s="44"/>
      <c r="D60" s="115"/>
      <c r="E60" s="46"/>
      <c r="F60" s="117"/>
    </row>
    <row r="61" spans="1:8" x14ac:dyDescent="0.25">
      <c r="A61" s="131"/>
      <c r="B61" s="44" t="s">
        <v>78</v>
      </c>
      <c r="C61" s="44"/>
      <c r="D61" s="115"/>
      <c r="E61" s="46"/>
      <c r="F61" s="117"/>
    </row>
    <row r="62" spans="1:8" x14ac:dyDescent="0.25">
      <c r="A62" s="48" t="s">
        <v>41</v>
      </c>
      <c r="B62" s="44" t="s">
        <v>78</v>
      </c>
      <c r="C62" s="44" t="s">
        <v>23</v>
      </c>
      <c r="D62" s="118">
        <f>SUM(D57:D61)</f>
        <v>32771</v>
      </c>
      <c r="E62" s="46"/>
      <c r="F62" s="119" t="s">
        <v>23</v>
      </c>
    </row>
    <row r="63" spans="1:8" x14ac:dyDescent="0.25">
      <c r="A63" s="43" t="s">
        <v>23</v>
      </c>
      <c r="B63" s="44" t="s">
        <v>78</v>
      </c>
      <c r="C63" s="44" t="s">
        <v>23</v>
      </c>
      <c r="D63" s="44" t="s">
        <v>23</v>
      </c>
      <c r="E63" s="46">
        <f>D56+D62</f>
        <v>141882</v>
      </c>
      <c r="F63" s="119" t="s">
        <v>23</v>
      </c>
      <c r="G63" s="133"/>
    </row>
    <row r="64" spans="1:8" x14ac:dyDescent="0.25">
      <c r="A64" s="55" t="s">
        <v>48</v>
      </c>
      <c r="B64" s="44" t="s">
        <v>78</v>
      </c>
      <c r="C64" s="44" t="s">
        <v>23</v>
      </c>
      <c r="D64" s="132">
        <v>277226.36</v>
      </c>
      <c r="E64" s="133" t="s">
        <v>23</v>
      </c>
      <c r="F64" s="167" t="s">
        <v>23</v>
      </c>
    </row>
    <row r="65" spans="1:6" ht="26.4" x14ac:dyDescent="0.25">
      <c r="A65" s="55"/>
      <c r="B65" s="44" t="s">
        <v>78</v>
      </c>
      <c r="C65" s="44">
        <v>9</v>
      </c>
      <c r="D65" s="44">
        <v>-23</v>
      </c>
      <c r="E65" s="133"/>
      <c r="F65" s="167" t="s">
        <v>79</v>
      </c>
    </row>
    <row r="66" spans="1:6" ht="26.4" x14ac:dyDescent="0.25">
      <c r="A66" s="55"/>
      <c r="B66" s="44" t="s">
        <v>78</v>
      </c>
      <c r="C66" s="44">
        <v>10</v>
      </c>
      <c r="D66" s="44">
        <v>-23</v>
      </c>
      <c r="E66" s="133"/>
      <c r="F66" s="167" t="s">
        <v>79</v>
      </c>
    </row>
    <row r="67" spans="1:6" ht="26.4" x14ac:dyDescent="0.25">
      <c r="A67" s="133"/>
      <c r="B67" s="44" t="s">
        <v>78</v>
      </c>
      <c r="C67" s="44">
        <v>10</v>
      </c>
      <c r="D67" s="44">
        <v>-311</v>
      </c>
      <c r="E67" s="133"/>
      <c r="F67" s="167" t="s">
        <v>79</v>
      </c>
    </row>
    <row r="68" spans="1:6" x14ac:dyDescent="0.25">
      <c r="A68" s="55"/>
      <c r="B68" s="44" t="s">
        <v>78</v>
      </c>
      <c r="C68" s="44">
        <v>13</v>
      </c>
      <c r="D68" s="44">
        <v>1774</v>
      </c>
      <c r="E68" s="133"/>
      <c r="F68" s="167" t="s">
        <v>55</v>
      </c>
    </row>
    <row r="69" spans="1:6" x14ac:dyDescent="0.25">
      <c r="A69" s="55"/>
      <c r="B69" s="44" t="s">
        <v>78</v>
      </c>
      <c r="C69" s="44">
        <v>24</v>
      </c>
      <c r="D69" s="44">
        <v>1774</v>
      </c>
      <c r="E69" s="133"/>
      <c r="F69" s="167" t="s">
        <v>55</v>
      </c>
    </row>
    <row r="70" spans="1:6" x14ac:dyDescent="0.25">
      <c r="A70" s="55"/>
      <c r="B70" s="44" t="s">
        <v>78</v>
      </c>
      <c r="C70" s="44"/>
      <c r="D70" s="44">
        <v>62706.06</v>
      </c>
      <c r="E70" s="133"/>
      <c r="F70" s="167"/>
    </row>
    <row r="71" spans="1:6" x14ac:dyDescent="0.25">
      <c r="A71" s="43" t="s">
        <v>23</v>
      </c>
      <c r="B71" s="44" t="s">
        <v>78</v>
      </c>
      <c r="C71" s="44"/>
      <c r="D71" s="44"/>
      <c r="E71" s="133" t="s">
        <v>23</v>
      </c>
      <c r="F71" s="167"/>
    </row>
    <row r="72" spans="1:6" x14ac:dyDescent="0.25">
      <c r="A72" s="48" t="s">
        <v>49</v>
      </c>
      <c r="B72" s="44" t="s">
        <v>78</v>
      </c>
      <c r="C72" s="44"/>
      <c r="D72" s="132">
        <f>SUM(D65:D71)</f>
        <v>65897.06</v>
      </c>
      <c r="E72" s="133">
        <f>D72+D64</f>
        <v>343123.42</v>
      </c>
      <c r="F72" s="167" t="s">
        <v>23</v>
      </c>
    </row>
    <row r="73" spans="1:6" x14ac:dyDescent="0.25">
      <c r="A73" s="43" t="s">
        <v>23</v>
      </c>
      <c r="B73" s="44" t="s">
        <v>78</v>
      </c>
      <c r="C73" s="44" t="s">
        <v>23</v>
      </c>
      <c r="D73" s="44" t="s">
        <v>23</v>
      </c>
      <c r="E73" s="133"/>
      <c r="F73" s="167" t="s">
        <v>23</v>
      </c>
    </row>
    <row r="74" spans="1:6" x14ac:dyDescent="0.25">
      <c r="A74" s="55" t="s">
        <v>46</v>
      </c>
      <c r="B74" s="44" t="s">
        <v>78</v>
      </c>
      <c r="C74" s="44" t="s">
        <v>23</v>
      </c>
      <c r="D74" s="45">
        <v>56000</v>
      </c>
      <c r="E74" s="46" t="s">
        <v>23</v>
      </c>
      <c r="F74" s="119" t="s">
        <v>23</v>
      </c>
    </row>
    <row r="75" spans="1:6" x14ac:dyDescent="0.25">
      <c r="A75" s="43" t="s">
        <v>23</v>
      </c>
      <c r="B75" s="44" t="s">
        <v>78</v>
      </c>
      <c r="C75" s="44">
        <v>2</v>
      </c>
      <c r="D75" s="49">
        <v>4000</v>
      </c>
      <c r="E75" s="46" t="s">
        <v>23</v>
      </c>
      <c r="F75" s="117"/>
    </row>
    <row r="76" spans="1:6" x14ac:dyDescent="0.25">
      <c r="A76" s="43"/>
      <c r="B76" s="44" t="s">
        <v>78</v>
      </c>
      <c r="C76" s="44">
        <v>16</v>
      </c>
      <c r="D76" s="49">
        <v>6400</v>
      </c>
      <c r="E76" s="46"/>
      <c r="F76" s="117"/>
    </row>
    <row r="77" spans="1:6" x14ac:dyDescent="0.25">
      <c r="A77" s="43"/>
      <c r="B77" s="44" t="s">
        <v>78</v>
      </c>
      <c r="C77" s="44"/>
      <c r="D77" s="49"/>
      <c r="E77" s="46"/>
      <c r="F77" s="117"/>
    </row>
    <row r="78" spans="1:6" x14ac:dyDescent="0.25">
      <c r="A78" s="48" t="s">
        <v>47</v>
      </c>
      <c r="B78" s="44" t="s">
        <v>78</v>
      </c>
      <c r="C78" s="44"/>
      <c r="D78" s="45">
        <f>SUM(D75:D77)</f>
        <v>10400</v>
      </c>
      <c r="E78" s="46" t="s">
        <v>23</v>
      </c>
      <c r="F78" s="119" t="s">
        <v>23</v>
      </c>
    </row>
    <row r="79" spans="1:6" x14ac:dyDescent="0.25">
      <c r="A79" s="43" t="s">
        <v>23</v>
      </c>
      <c r="B79" s="44" t="s">
        <v>78</v>
      </c>
      <c r="C79" s="44" t="s">
        <v>23</v>
      </c>
      <c r="D79" s="49" t="s">
        <v>23</v>
      </c>
      <c r="E79" s="46">
        <f>D74+D78</f>
        <v>66400</v>
      </c>
      <c r="F79" s="119" t="s">
        <v>23</v>
      </c>
    </row>
    <row r="80" spans="1:6" x14ac:dyDescent="0.25">
      <c r="A80" s="120" t="s">
        <v>32</v>
      </c>
      <c r="B80" s="44" t="s">
        <v>78</v>
      </c>
      <c r="C80" s="44" t="s">
        <v>23</v>
      </c>
      <c r="D80" s="134">
        <v>389572.42</v>
      </c>
      <c r="E80" s="45" t="s">
        <v>23</v>
      </c>
      <c r="F80" s="110" t="s">
        <v>23</v>
      </c>
    </row>
    <row r="81" spans="1:6" x14ac:dyDescent="0.25">
      <c r="A81" s="114" t="s">
        <v>34</v>
      </c>
      <c r="B81" s="44" t="s">
        <v>78</v>
      </c>
      <c r="C81" s="44" t="s">
        <v>23</v>
      </c>
      <c r="D81" s="134">
        <v>0</v>
      </c>
      <c r="E81" s="45" t="s">
        <v>23</v>
      </c>
      <c r="F81" s="110" t="s">
        <v>23</v>
      </c>
    </row>
    <row r="82" spans="1:6" ht="39.6" x14ac:dyDescent="0.25">
      <c r="A82" s="114"/>
      <c r="B82" s="44" t="s">
        <v>78</v>
      </c>
      <c r="C82" s="44">
        <v>9</v>
      </c>
      <c r="D82" s="135">
        <v>46308</v>
      </c>
      <c r="E82" s="45" t="s">
        <v>23</v>
      </c>
      <c r="F82" s="136" t="s">
        <v>42</v>
      </c>
    </row>
    <row r="83" spans="1:6" ht="26.4" x14ac:dyDescent="0.25">
      <c r="A83" s="114"/>
      <c r="B83" s="44" t="s">
        <v>78</v>
      </c>
      <c r="C83" s="44">
        <v>21</v>
      </c>
      <c r="D83" s="135">
        <v>-4322.51</v>
      </c>
      <c r="E83" s="45"/>
      <c r="F83" s="136" t="s">
        <v>69</v>
      </c>
    </row>
    <row r="84" spans="1:6" x14ac:dyDescent="0.25">
      <c r="A84" s="114"/>
      <c r="B84" s="44" t="s">
        <v>78</v>
      </c>
      <c r="C84" s="44"/>
      <c r="D84" s="135"/>
      <c r="E84" s="45"/>
      <c r="F84" s="136"/>
    </row>
    <row r="85" spans="1:6" x14ac:dyDescent="0.25">
      <c r="A85" s="48" t="s">
        <v>33</v>
      </c>
      <c r="B85" s="44" t="s">
        <v>23</v>
      </c>
      <c r="C85" s="44" t="s">
        <v>23</v>
      </c>
      <c r="D85" s="156">
        <f>SUM(D81:D84)</f>
        <v>41985.49</v>
      </c>
      <c r="E85" s="45" t="s">
        <v>23</v>
      </c>
      <c r="F85" s="119"/>
    </row>
    <row r="86" spans="1:6" x14ac:dyDescent="0.25">
      <c r="A86" s="43" t="s">
        <v>23</v>
      </c>
      <c r="B86" s="44" t="s">
        <v>23</v>
      </c>
      <c r="C86" s="44" t="s">
        <v>23</v>
      </c>
      <c r="D86" s="44" t="s">
        <v>23</v>
      </c>
      <c r="E86" s="15">
        <f>D80+D85</f>
        <v>431557.91</v>
      </c>
      <c r="F86" s="119" t="s">
        <v>23</v>
      </c>
    </row>
    <row r="87" spans="1:6" x14ac:dyDescent="0.25">
      <c r="A87" s="137"/>
      <c r="B87" s="138"/>
      <c r="C87" s="138"/>
      <c r="D87" s="138"/>
      <c r="E87" s="139"/>
      <c r="F87" s="140"/>
    </row>
    <row r="88" spans="1:6" x14ac:dyDescent="0.25">
      <c r="A88" s="137" t="s">
        <v>52</v>
      </c>
      <c r="B88" s="138"/>
      <c r="C88" s="138"/>
      <c r="D88" s="141">
        <v>44519.9</v>
      </c>
      <c r="E88" s="139"/>
      <c r="F88" s="140"/>
    </row>
    <row r="89" spans="1:6" x14ac:dyDescent="0.25">
      <c r="A89" s="137"/>
      <c r="B89" s="138" t="s">
        <v>78</v>
      </c>
      <c r="C89" s="138">
        <v>13</v>
      </c>
      <c r="D89" s="138">
        <v>5000</v>
      </c>
      <c r="E89" s="139"/>
      <c r="F89" s="140" t="s">
        <v>55</v>
      </c>
    </row>
    <row r="90" spans="1:6" x14ac:dyDescent="0.25">
      <c r="A90" s="137"/>
      <c r="B90" s="138"/>
      <c r="C90" s="138"/>
      <c r="D90" s="138"/>
      <c r="E90" s="139"/>
      <c r="F90" s="140"/>
    </row>
    <row r="91" spans="1:6" x14ac:dyDescent="0.25">
      <c r="A91" s="137"/>
      <c r="B91" s="138"/>
      <c r="C91" s="138"/>
      <c r="D91" s="138"/>
      <c r="E91" s="139"/>
      <c r="F91" s="140"/>
    </row>
    <row r="92" spans="1:6" x14ac:dyDescent="0.25">
      <c r="A92" s="142" t="s">
        <v>53</v>
      </c>
      <c r="B92" s="138"/>
      <c r="C92" s="138"/>
      <c r="D92" s="141" cm="1">
        <f t="array" ref="D92:D94">D89:D91</f>
        <v>5000</v>
      </c>
      <c r="E92" s="139"/>
      <c r="F92" s="140"/>
    </row>
    <row r="93" spans="1:6" x14ac:dyDescent="0.25">
      <c r="A93" s="137"/>
      <c r="B93" s="138"/>
      <c r="C93" s="138"/>
      <c r="D93" s="138">
        <v>0</v>
      </c>
      <c r="E93" s="139">
        <f>D88+D92</f>
        <v>49519.9</v>
      </c>
      <c r="F93" s="140"/>
    </row>
    <row r="94" spans="1:6" x14ac:dyDescent="0.25">
      <c r="A94" s="137"/>
      <c r="B94" s="138"/>
      <c r="C94" s="138"/>
      <c r="D94" s="138">
        <v>0</v>
      </c>
      <c r="E94" s="139"/>
      <c r="F94" s="140"/>
    </row>
    <row r="95" spans="1:6" x14ac:dyDescent="0.25">
      <c r="A95" s="137"/>
      <c r="B95" s="138"/>
      <c r="C95" s="138"/>
      <c r="D95" s="138"/>
      <c r="E95" s="139"/>
      <c r="F95" s="140"/>
    </row>
    <row r="96" spans="1:6" ht="13.8" thickBot="1" x14ac:dyDescent="0.3">
      <c r="A96" s="143" t="s">
        <v>23</v>
      </c>
      <c r="B96" s="52" t="s">
        <v>23</v>
      </c>
      <c r="C96" s="52" t="s">
        <v>23</v>
      </c>
      <c r="D96" s="52" t="s">
        <v>23</v>
      </c>
      <c r="E96" s="53">
        <f>SUM(E35+E42+E48+E55+E63+E86+E93+E72+E79)</f>
        <v>20141540.23</v>
      </c>
      <c r="F96" s="144" t="s">
        <v>23</v>
      </c>
    </row>
    <row r="97" spans="1:6" x14ac:dyDescent="0.25">
      <c r="A97" s="22"/>
      <c r="B97" s="145"/>
      <c r="C97" s="145"/>
      <c r="D97" s="145"/>
      <c r="E97" s="24"/>
      <c r="F97" s="146"/>
    </row>
    <row r="98" spans="1:6" x14ac:dyDescent="0.25">
      <c r="F98" s="168"/>
    </row>
    <row r="99" spans="1:6" x14ac:dyDescent="0.25">
      <c r="F99" s="168"/>
    </row>
    <row r="100" spans="1:6" x14ac:dyDescent="0.25">
      <c r="F100" s="168"/>
    </row>
    <row r="101" spans="1:6" x14ac:dyDescent="0.25">
      <c r="F101" s="168"/>
    </row>
    <row r="1048460" spans="4:4" x14ac:dyDescent="0.25">
      <c r="D1048460" s="18">
        <f>SUM(D88:D1048459)</f>
        <v>54519.9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2"/>
  <sheetViews>
    <sheetView showWhiteSpace="0" topLeftCell="A82" zoomScaleNormal="100" workbookViewId="0">
      <selection activeCell="J15" sqref="J15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8" customWidth="1"/>
    <col min="5" max="5" width="42.33203125" style="148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7"/>
      <c r="E1" s="147"/>
      <c r="F1" s="6"/>
    </row>
    <row r="3" spans="1:6" ht="14.25" x14ac:dyDescent="0.2">
      <c r="A3" s="1" t="s">
        <v>17</v>
      </c>
      <c r="B3" s="6"/>
      <c r="C3" s="6"/>
      <c r="D3" s="147"/>
      <c r="F3" s="6"/>
    </row>
    <row r="4" spans="1:6" ht="14.25" x14ac:dyDescent="0.2">
      <c r="A4" s="6"/>
      <c r="B4" s="1"/>
      <c r="C4" s="6"/>
      <c r="D4" s="147"/>
      <c r="E4" s="147"/>
      <c r="F4" s="6"/>
    </row>
    <row r="5" spans="1:6" ht="14.25" x14ac:dyDescent="0.2">
      <c r="A5" s="170" t="s">
        <v>75</v>
      </c>
      <c r="B5" s="170"/>
      <c r="C5" s="170"/>
      <c r="F5" s="6"/>
    </row>
    <row r="6" spans="1:6" ht="15" thickBot="1" x14ac:dyDescent="0.25">
      <c r="A6" s="6"/>
      <c r="B6" s="6"/>
      <c r="C6" s="6"/>
      <c r="D6" s="147"/>
      <c r="E6" s="147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45943</v>
      </c>
      <c r="C8" s="69">
        <v>2559</v>
      </c>
      <c r="D8" s="165" t="s">
        <v>81</v>
      </c>
      <c r="E8" s="166" t="s">
        <v>82</v>
      </c>
      <c r="F8" s="91">
        <v>16298.58</v>
      </c>
    </row>
    <row r="9" spans="1:6" ht="14.25" x14ac:dyDescent="0.2">
      <c r="A9" s="72">
        <v>2</v>
      </c>
      <c r="B9" s="73">
        <v>45936</v>
      </c>
      <c r="C9" s="69">
        <v>2435</v>
      </c>
      <c r="D9" s="165" t="s">
        <v>83</v>
      </c>
      <c r="E9" s="166" t="s">
        <v>84</v>
      </c>
      <c r="F9" s="91">
        <v>60778.65</v>
      </c>
    </row>
    <row r="10" spans="1:6" ht="14.25" x14ac:dyDescent="0.2">
      <c r="A10" s="72">
        <v>3</v>
      </c>
      <c r="B10" s="73">
        <v>45938</v>
      </c>
      <c r="C10" s="69">
        <v>2527</v>
      </c>
      <c r="D10" s="149" t="s">
        <v>85</v>
      </c>
      <c r="E10" s="166" t="s">
        <v>86</v>
      </c>
      <c r="F10" s="157">
        <v>1546.07</v>
      </c>
    </row>
    <row r="11" spans="1:6" ht="25.5" x14ac:dyDescent="0.2">
      <c r="A11" s="72">
        <v>4</v>
      </c>
      <c r="B11" s="73">
        <v>45939</v>
      </c>
      <c r="C11" s="69">
        <v>2538</v>
      </c>
      <c r="D11" s="149" t="s">
        <v>87</v>
      </c>
      <c r="E11" s="166" t="s">
        <v>88</v>
      </c>
      <c r="F11" s="91">
        <v>2834.25</v>
      </c>
    </row>
    <row r="12" spans="1:6" s="13" customFormat="1" ht="14.25" x14ac:dyDescent="0.2">
      <c r="A12" s="72">
        <v>5</v>
      </c>
      <c r="B12" s="73">
        <v>45940</v>
      </c>
      <c r="C12" s="74">
        <v>2552</v>
      </c>
      <c r="D12" s="149" t="s">
        <v>89</v>
      </c>
      <c r="E12" s="166" t="s">
        <v>90</v>
      </c>
      <c r="F12" s="91">
        <v>1109.08</v>
      </c>
    </row>
    <row r="13" spans="1:6" ht="14.25" x14ac:dyDescent="0.2">
      <c r="A13" s="72">
        <v>6</v>
      </c>
      <c r="B13" s="73">
        <v>45937</v>
      </c>
      <c r="C13" s="74">
        <v>2446</v>
      </c>
      <c r="D13" s="149" t="s">
        <v>91</v>
      </c>
      <c r="E13" s="166" t="s">
        <v>92</v>
      </c>
      <c r="F13" s="91">
        <v>2606.0300000000002</v>
      </c>
    </row>
    <row r="14" spans="1:6" ht="14.25" x14ac:dyDescent="0.2">
      <c r="A14" s="72">
        <v>7</v>
      </c>
      <c r="B14" s="73">
        <v>45939</v>
      </c>
      <c r="C14" s="74">
        <v>2532</v>
      </c>
      <c r="D14" s="149" t="s">
        <v>93</v>
      </c>
      <c r="E14" s="166" t="s">
        <v>94</v>
      </c>
      <c r="F14" s="91">
        <v>2076.46</v>
      </c>
    </row>
    <row r="15" spans="1:6" ht="14.25" x14ac:dyDescent="0.2">
      <c r="A15" s="72">
        <v>8</v>
      </c>
      <c r="B15" s="73">
        <v>45939</v>
      </c>
      <c r="C15" s="74">
        <v>2531</v>
      </c>
      <c r="D15" s="149" t="s">
        <v>93</v>
      </c>
      <c r="E15" s="166" t="s">
        <v>95</v>
      </c>
      <c r="F15" s="91">
        <v>1645.59</v>
      </c>
    </row>
    <row r="16" spans="1:6" ht="14.25" x14ac:dyDescent="0.2">
      <c r="A16" s="72">
        <v>9</v>
      </c>
      <c r="B16" s="73">
        <v>45939</v>
      </c>
      <c r="C16" s="74">
        <v>2533</v>
      </c>
      <c r="D16" s="149" t="s">
        <v>93</v>
      </c>
      <c r="E16" s="166" t="s">
        <v>96</v>
      </c>
      <c r="F16" s="91">
        <v>2965.23</v>
      </c>
    </row>
    <row r="17" spans="1:6" ht="14.25" x14ac:dyDescent="0.2">
      <c r="A17" s="72">
        <v>10</v>
      </c>
      <c r="B17" s="73">
        <v>45939</v>
      </c>
      <c r="C17" s="74">
        <v>2535</v>
      </c>
      <c r="D17" s="151" t="s">
        <v>97</v>
      </c>
      <c r="E17" s="166" t="s">
        <v>98</v>
      </c>
      <c r="F17" s="91">
        <v>877.25</v>
      </c>
    </row>
    <row r="18" spans="1:6" ht="14.25" x14ac:dyDescent="0.2">
      <c r="A18" s="72">
        <v>11</v>
      </c>
      <c r="B18" s="73">
        <v>45939</v>
      </c>
      <c r="C18" s="74">
        <v>2534</v>
      </c>
      <c r="D18" s="151" t="s">
        <v>93</v>
      </c>
      <c r="E18" s="166" t="s">
        <v>99</v>
      </c>
      <c r="F18" s="158">
        <v>102.84</v>
      </c>
    </row>
    <row r="19" spans="1:6" ht="14.25" x14ac:dyDescent="0.2">
      <c r="A19" s="72">
        <v>12</v>
      </c>
      <c r="B19" s="73">
        <v>45943</v>
      </c>
      <c r="C19" s="92">
        <v>2554</v>
      </c>
      <c r="D19" s="149" t="s">
        <v>100</v>
      </c>
      <c r="E19" s="166" t="s">
        <v>101</v>
      </c>
      <c r="F19" s="158">
        <v>50000</v>
      </c>
    </row>
    <row r="20" spans="1:6" ht="14.25" x14ac:dyDescent="0.2">
      <c r="A20" s="72">
        <v>13</v>
      </c>
      <c r="B20" s="73">
        <v>45931</v>
      </c>
      <c r="C20" s="74">
        <v>2419</v>
      </c>
      <c r="D20" s="149" t="s">
        <v>102</v>
      </c>
      <c r="E20" s="166" t="s">
        <v>103</v>
      </c>
      <c r="F20" s="158">
        <v>8632</v>
      </c>
    </row>
    <row r="21" spans="1:6" ht="14.25" x14ac:dyDescent="0.2">
      <c r="A21" s="72">
        <v>14</v>
      </c>
      <c r="B21" s="73">
        <v>45932</v>
      </c>
      <c r="C21" s="69">
        <v>2426</v>
      </c>
      <c r="D21" s="149" t="s">
        <v>104</v>
      </c>
      <c r="E21" s="166" t="s">
        <v>105</v>
      </c>
      <c r="F21" s="91">
        <v>3097.6</v>
      </c>
    </row>
    <row r="22" spans="1:6" ht="14.25" x14ac:dyDescent="0.2">
      <c r="A22" s="72">
        <v>15</v>
      </c>
      <c r="B22" s="73">
        <v>45932</v>
      </c>
      <c r="C22" s="69">
        <v>2427</v>
      </c>
      <c r="D22" s="149" t="s">
        <v>106</v>
      </c>
      <c r="E22" s="166" t="s">
        <v>107</v>
      </c>
      <c r="F22" s="91">
        <v>443.66</v>
      </c>
    </row>
    <row r="23" spans="1:6" ht="14.25" x14ac:dyDescent="0.2">
      <c r="A23" s="72">
        <v>16</v>
      </c>
      <c r="B23" s="73">
        <v>45932</v>
      </c>
      <c r="C23" s="69">
        <v>2428</v>
      </c>
      <c r="D23" s="149" t="s">
        <v>106</v>
      </c>
      <c r="E23" s="166" t="s">
        <v>108</v>
      </c>
      <c r="F23" s="91">
        <v>665.49</v>
      </c>
    </row>
    <row r="24" spans="1:6" ht="25.5" x14ac:dyDescent="0.2">
      <c r="A24" s="72">
        <v>17</v>
      </c>
      <c r="B24" s="73">
        <v>45933</v>
      </c>
      <c r="C24" s="69">
        <v>2433</v>
      </c>
      <c r="D24" s="149" t="s">
        <v>109</v>
      </c>
      <c r="E24" s="166" t="s">
        <v>110</v>
      </c>
      <c r="F24" s="91">
        <v>7562.5</v>
      </c>
    </row>
    <row r="25" spans="1:6" ht="14.25" x14ac:dyDescent="0.2">
      <c r="A25" s="72">
        <v>18</v>
      </c>
      <c r="B25" s="73">
        <v>45936</v>
      </c>
      <c r="C25" s="69">
        <v>2437</v>
      </c>
      <c r="D25" s="149" t="s">
        <v>102</v>
      </c>
      <c r="E25" s="166" t="s">
        <v>111</v>
      </c>
      <c r="F25" s="91">
        <v>6641</v>
      </c>
    </row>
    <row r="26" spans="1:6" ht="14.25" x14ac:dyDescent="0.2">
      <c r="A26" s="72">
        <v>19</v>
      </c>
      <c r="B26" s="73">
        <v>45936</v>
      </c>
      <c r="C26" s="69">
        <v>2439</v>
      </c>
      <c r="D26" s="149" t="s">
        <v>112</v>
      </c>
      <c r="E26" s="166" t="s">
        <v>113</v>
      </c>
      <c r="F26" s="91">
        <v>12033.45</v>
      </c>
    </row>
    <row r="27" spans="1:6" ht="14.25" x14ac:dyDescent="0.2">
      <c r="A27" s="72">
        <v>20</v>
      </c>
      <c r="B27" s="73">
        <v>45938</v>
      </c>
      <c r="C27" s="69">
        <v>2441</v>
      </c>
      <c r="D27" s="149" t="s">
        <v>114</v>
      </c>
      <c r="E27" s="166" t="s">
        <v>115</v>
      </c>
      <c r="F27" s="91">
        <v>130680</v>
      </c>
    </row>
    <row r="28" spans="1:6" ht="25.5" x14ac:dyDescent="0.2">
      <c r="A28" s="72">
        <v>21</v>
      </c>
      <c r="B28" s="73">
        <v>45939</v>
      </c>
      <c r="C28" s="69">
        <v>2537</v>
      </c>
      <c r="D28" s="149" t="s">
        <v>116</v>
      </c>
      <c r="E28" s="166" t="s">
        <v>117</v>
      </c>
      <c r="F28" s="159">
        <v>15730</v>
      </c>
    </row>
    <row r="29" spans="1:6" ht="14.25" x14ac:dyDescent="0.2">
      <c r="A29" s="72">
        <v>22</v>
      </c>
      <c r="B29" s="73">
        <v>45943</v>
      </c>
      <c r="C29" s="69">
        <v>2562</v>
      </c>
      <c r="D29" s="149" t="s">
        <v>106</v>
      </c>
      <c r="E29" s="166" t="s">
        <v>108</v>
      </c>
      <c r="F29" s="159">
        <v>887.32</v>
      </c>
    </row>
    <row r="30" spans="1:6" ht="14.25" x14ac:dyDescent="0.2">
      <c r="A30" s="72">
        <v>23</v>
      </c>
      <c r="B30" s="73">
        <v>45943</v>
      </c>
      <c r="C30" s="88">
        <v>2561</v>
      </c>
      <c r="D30" s="149" t="s">
        <v>106</v>
      </c>
      <c r="E30" s="166" t="s">
        <v>108</v>
      </c>
      <c r="F30" s="159">
        <v>221.83</v>
      </c>
    </row>
    <row r="31" spans="1:6" ht="14.25" x14ac:dyDescent="0.2">
      <c r="A31" s="72">
        <v>24</v>
      </c>
      <c r="B31" s="73">
        <v>45943</v>
      </c>
      <c r="C31" s="69">
        <v>2560</v>
      </c>
      <c r="D31" s="150" t="s">
        <v>106</v>
      </c>
      <c r="E31" s="166" t="s">
        <v>108</v>
      </c>
      <c r="F31" s="159">
        <v>654.49</v>
      </c>
    </row>
    <row r="32" spans="1:6" ht="14.25" x14ac:dyDescent="0.2">
      <c r="A32" s="72">
        <v>25</v>
      </c>
      <c r="B32" s="73">
        <v>45944</v>
      </c>
      <c r="C32" s="59">
        <v>2556</v>
      </c>
      <c r="D32" s="150" t="s">
        <v>118</v>
      </c>
      <c r="E32" s="166" t="s">
        <v>119</v>
      </c>
      <c r="F32" s="91">
        <v>199.65</v>
      </c>
    </row>
    <row r="33" spans="1:6" ht="14.25" x14ac:dyDescent="0.2">
      <c r="A33" s="72">
        <v>26</v>
      </c>
      <c r="B33" s="73">
        <v>45944</v>
      </c>
      <c r="C33" s="59">
        <v>2557</v>
      </c>
      <c r="D33" s="149" t="s">
        <v>118</v>
      </c>
      <c r="E33" s="166" t="s">
        <v>120</v>
      </c>
      <c r="F33" s="91">
        <v>96.19</v>
      </c>
    </row>
    <row r="34" spans="1:6" ht="14.25" x14ac:dyDescent="0.2">
      <c r="A34" s="72">
        <v>27</v>
      </c>
      <c r="B34" s="73">
        <v>45945</v>
      </c>
      <c r="C34" s="59">
        <v>2566</v>
      </c>
      <c r="D34" s="149" t="s">
        <v>121</v>
      </c>
      <c r="E34" s="166" t="s">
        <v>122</v>
      </c>
      <c r="F34" s="91">
        <v>1080</v>
      </c>
    </row>
    <row r="35" spans="1:6" ht="14.25" x14ac:dyDescent="0.2">
      <c r="A35" s="72">
        <v>28</v>
      </c>
      <c r="B35" s="73">
        <v>45945</v>
      </c>
      <c r="C35" s="59">
        <v>2564</v>
      </c>
      <c r="D35" s="149" t="s">
        <v>123</v>
      </c>
      <c r="E35" s="152" t="s">
        <v>124</v>
      </c>
      <c r="F35" s="91">
        <v>810.7</v>
      </c>
    </row>
    <row r="36" spans="1:6" ht="14.25" x14ac:dyDescent="0.2">
      <c r="A36" s="72">
        <v>29</v>
      </c>
      <c r="B36" s="73">
        <v>45951</v>
      </c>
      <c r="C36" s="59">
        <v>2582</v>
      </c>
      <c r="D36" s="149" t="s">
        <v>121</v>
      </c>
      <c r="E36" s="152" t="s">
        <v>125</v>
      </c>
      <c r="F36" s="91">
        <v>9680</v>
      </c>
    </row>
    <row r="37" spans="1:6" ht="14.25" x14ac:dyDescent="0.2">
      <c r="A37" s="72">
        <v>30</v>
      </c>
      <c r="B37" s="73">
        <v>45954</v>
      </c>
      <c r="C37" s="59">
        <v>63</v>
      </c>
      <c r="D37" s="149" t="s">
        <v>126</v>
      </c>
      <c r="E37" s="152" t="s">
        <v>55</v>
      </c>
      <c r="F37" s="91">
        <v>330</v>
      </c>
    </row>
    <row r="38" spans="1:6" ht="14.25" x14ac:dyDescent="0.2">
      <c r="A38" s="72">
        <v>31</v>
      </c>
      <c r="B38" s="73">
        <v>45931</v>
      </c>
      <c r="C38" s="59">
        <v>2422</v>
      </c>
      <c r="D38" s="151" t="s">
        <v>127</v>
      </c>
      <c r="E38" s="152" t="s">
        <v>128</v>
      </c>
      <c r="F38" s="91">
        <v>9801</v>
      </c>
    </row>
    <row r="39" spans="1:6" ht="14.25" x14ac:dyDescent="0.2">
      <c r="A39" s="72">
        <v>32</v>
      </c>
      <c r="B39" s="73">
        <v>45932</v>
      </c>
      <c r="C39" s="59">
        <v>2409</v>
      </c>
      <c r="D39" s="150" t="s">
        <v>129</v>
      </c>
      <c r="E39" s="152" t="s">
        <v>130</v>
      </c>
      <c r="F39" s="91">
        <v>7467.35</v>
      </c>
    </row>
    <row r="40" spans="1:6" ht="25.5" x14ac:dyDescent="0.2">
      <c r="A40" s="72">
        <v>33</v>
      </c>
      <c r="B40" s="73">
        <v>45933</v>
      </c>
      <c r="C40" s="59">
        <v>2434</v>
      </c>
      <c r="D40" s="149" t="s">
        <v>109</v>
      </c>
      <c r="E40" s="152" t="s">
        <v>131</v>
      </c>
      <c r="F40" s="91">
        <v>1965.04</v>
      </c>
    </row>
    <row r="41" spans="1:6" ht="14.25" x14ac:dyDescent="0.2">
      <c r="A41" s="72">
        <v>34</v>
      </c>
      <c r="B41" s="73">
        <v>45933</v>
      </c>
      <c r="C41" s="59">
        <v>2432</v>
      </c>
      <c r="D41" s="149" t="s">
        <v>132</v>
      </c>
      <c r="E41" s="152" t="s">
        <v>133</v>
      </c>
      <c r="F41" s="91">
        <v>1452</v>
      </c>
    </row>
    <row r="42" spans="1:6" ht="25.5" x14ac:dyDescent="0.2">
      <c r="A42" s="72">
        <v>35</v>
      </c>
      <c r="B42" s="73">
        <v>45936</v>
      </c>
      <c r="C42" s="88">
        <v>2436</v>
      </c>
      <c r="D42" s="160" t="s">
        <v>134</v>
      </c>
      <c r="E42" s="152" t="s">
        <v>135</v>
      </c>
      <c r="F42" s="91">
        <v>20490.62</v>
      </c>
    </row>
    <row r="43" spans="1:6" ht="14.25" x14ac:dyDescent="0.2">
      <c r="A43" s="72">
        <v>36</v>
      </c>
      <c r="B43" s="73">
        <v>45936</v>
      </c>
      <c r="C43" s="59">
        <v>2440</v>
      </c>
      <c r="D43" s="151" t="s">
        <v>136</v>
      </c>
      <c r="E43" s="152" t="s">
        <v>137</v>
      </c>
      <c r="F43" s="91">
        <v>29040</v>
      </c>
    </row>
    <row r="44" spans="1:6" s="13" customFormat="1" ht="14.25" x14ac:dyDescent="0.2">
      <c r="A44" s="72">
        <v>37</v>
      </c>
      <c r="B44" s="73">
        <v>45938</v>
      </c>
      <c r="C44" s="59">
        <v>2524</v>
      </c>
      <c r="D44" s="150" t="s">
        <v>138</v>
      </c>
      <c r="E44" s="152" t="s">
        <v>139</v>
      </c>
      <c r="F44" s="91">
        <v>3041.4</v>
      </c>
    </row>
    <row r="45" spans="1:6" s="13" customFormat="1" ht="14.25" x14ac:dyDescent="0.2">
      <c r="A45" s="72">
        <v>38</v>
      </c>
      <c r="B45" s="73">
        <v>45938</v>
      </c>
      <c r="C45" s="59">
        <v>2523</v>
      </c>
      <c r="D45" s="149" t="s">
        <v>140</v>
      </c>
      <c r="E45" s="152" t="s">
        <v>141</v>
      </c>
      <c r="F45" s="91">
        <v>6500</v>
      </c>
    </row>
    <row r="46" spans="1:6" s="13" customFormat="1" ht="14.25" x14ac:dyDescent="0.2">
      <c r="A46" s="72">
        <v>39</v>
      </c>
      <c r="B46" s="73">
        <v>45939</v>
      </c>
      <c r="C46" s="59">
        <v>2542</v>
      </c>
      <c r="D46" s="149" t="s">
        <v>142</v>
      </c>
      <c r="E46" s="152" t="s">
        <v>143</v>
      </c>
      <c r="F46" s="91">
        <v>1276.96</v>
      </c>
    </row>
    <row r="47" spans="1:6" s="13" customFormat="1" ht="14.25" x14ac:dyDescent="0.2">
      <c r="A47" s="72">
        <v>40</v>
      </c>
      <c r="B47" s="73">
        <v>45940</v>
      </c>
      <c r="C47" s="59">
        <v>2553</v>
      </c>
      <c r="D47" s="149" t="s">
        <v>144</v>
      </c>
      <c r="E47" s="152" t="s">
        <v>145</v>
      </c>
      <c r="F47" s="91">
        <v>5829.33</v>
      </c>
    </row>
    <row r="48" spans="1:6" s="13" customFormat="1" ht="14.25" x14ac:dyDescent="0.2">
      <c r="A48" s="72">
        <v>41</v>
      </c>
      <c r="B48" s="73">
        <v>45944</v>
      </c>
      <c r="C48" s="59">
        <v>2558</v>
      </c>
      <c r="D48" s="149" t="s">
        <v>146</v>
      </c>
      <c r="E48" s="152" t="s">
        <v>147</v>
      </c>
      <c r="F48" s="91">
        <v>1131.3499999999999</v>
      </c>
    </row>
    <row r="49" spans="1:6" s="13" customFormat="1" ht="14.25" x14ac:dyDescent="0.2">
      <c r="A49" s="72">
        <v>42</v>
      </c>
      <c r="B49" s="73">
        <v>45945</v>
      </c>
      <c r="C49" s="59">
        <v>2565</v>
      </c>
      <c r="D49" s="149" t="s">
        <v>129</v>
      </c>
      <c r="E49" s="152" t="s">
        <v>130</v>
      </c>
      <c r="F49" s="91">
        <v>7467.35</v>
      </c>
    </row>
    <row r="50" spans="1:6" s="13" customFormat="1" ht="14.25" x14ac:dyDescent="0.2">
      <c r="A50" s="72">
        <v>43</v>
      </c>
      <c r="B50" s="73">
        <v>45946</v>
      </c>
      <c r="C50" s="71">
        <v>62</v>
      </c>
      <c r="D50" s="149" t="s">
        <v>126</v>
      </c>
      <c r="E50" s="152" t="s">
        <v>55</v>
      </c>
      <c r="F50" s="91">
        <v>484</v>
      </c>
    </row>
    <row r="51" spans="1:6" s="13" customFormat="1" ht="14.25" x14ac:dyDescent="0.2">
      <c r="A51" s="72">
        <v>44</v>
      </c>
      <c r="B51" s="73">
        <v>45946</v>
      </c>
      <c r="C51" s="71">
        <v>2569</v>
      </c>
      <c r="D51" s="149" t="s">
        <v>148</v>
      </c>
      <c r="E51" s="152" t="s">
        <v>149</v>
      </c>
      <c r="F51" s="91">
        <v>1699.81</v>
      </c>
    </row>
    <row r="52" spans="1:6" s="13" customFormat="1" ht="25.5" x14ac:dyDescent="0.2">
      <c r="A52" s="72">
        <v>45</v>
      </c>
      <c r="B52" s="73">
        <v>45952</v>
      </c>
      <c r="C52" s="71">
        <v>2585</v>
      </c>
      <c r="D52" s="149" t="s">
        <v>150</v>
      </c>
      <c r="E52" s="152" t="s">
        <v>151</v>
      </c>
      <c r="F52" s="91">
        <v>258</v>
      </c>
    </row>
    <row r="53" spans="1:6" s="13" customFormat="1" ht="14.25" x14ac:dyDescent="0.2">
      <c r="A53" s="72">
        <v>46</v>
      </c>
      <c r="B53" s="73">
        <v>45953</v>
      </c>
      <c r="C53" s="71">
        <v>2592</v>
      </c>
      <c r="D53" s="149" t="s">
        <v>142</v>
      </c>
      <c r="E53" s="152" t="s">
        <v>152</v>
      </c>
      <c r="F53" s="91">
        <v>750</v>
      </c>
    </row>
    <row r="54" spans="1:6" s="13" customFormat="1" ht="14.25" x14ac:dyDescent="0.2">
      <c r="A54" s="72">
        <v>47</v>
      </c>
      <c r="B54" s="73">
        <v>45957</v>
      </c>
      <c r="C54" s="71">
        <v>417</v>
      </c>
      <c r="D54" s="149" t="s">
        <v>126</v>
      </c>
      <c r="E54" s="152" t="s">
        <v>153</v>
      </c>
      <c r="F54" s="91">
        <v>-184</v>
      </c>
    </row>
    <row r="55" spans="1:6" s="13" customFormat="1" ht="14.25" x14ac:dyDescent="0.2">
      <c r="A55" s="72">
        <v>48</v>
      </c>
      <c r="B55" s="73">
        <v>45931</v>
      </c>
      <c r="C55" s="71">
        <v>367</v>
      </c>
      <c r="D55" s="149" t="s">
        <v>126</v>
      </c>
      <c r="E55" s="152" t="s">
        <v>153</v>
      </c>
      <c r="F55" s="91">
        <v>-115.15</v>
      </c>
    </row>
    <row r="56" spans="1:6" s="13" customFormat="1" ht="14.25" x14ac:dyDescent="0.2">
      <c r="A56" s="72">
        <v>49</v>
      </c>
      <c r="B56" s="73">
        <v>45932</v>
      </c>
      <c r="C56" s="71">
        <v>2423</v>
      </c>
      <c r="D56" s="149" t="s">
        <v>154</v>
      </c>
      <c r="E56" s="152" t="s">
        <v>155</v>
      </c>
      <c r="F56" s="91">
        <v>946.4</v>
      </c>
    </row>
    <row r="57" spans="1:6" s="13" customFormat="1" ht="14.25" x14ac:dyDescent="0.2">
      <c r="A57" s="72">
        <v>50</v>
      </c>
      <c r="B57" s="73">
        <v>45932</v>
      </c>
      <c r="C57" s="71">
        <v>369</v>
      </c>
      <c r="D57" s="149" t="s">
        <v>126</v>
      </c>
      <c r="E57" s="152" t="s">
        <v>153</v>
      </c>
      <c r="F57" s="91">
        <v>-144.85</v>
      </c>
    </row>
    <row r="58" spans="1:6" s="13" customFormat="1" ht="14.25" x14ac:dyDescent="0.2">
      <c r="A58" s="72">
        <v>51</v>
      </c>
      <c r="B58" s="73">
        <v>45932</v>
      </c>
      <c r="C58" s="71">
        <v>370</v>
      </c>
      <c r="D58" s="149" t="s">
        <v>126</v>
      </c>
      <c r="E58" s="152" t="s">
        <v>153</v>
      </c>
      <c r="F58" s="91">
        <v>-138.24</v>
      </c>
    </row>
    <row r="59" spans="1:6" s="13" customFormat="1" ht="14.25" x14ac:dyDescent="0.2">
      <c r="A59" s="72">
        <v>52</v>
      </c>
      <c r="B59" s="73">
        <v>45932</v>
      </c>
      <c r="C59" s="71">
        <v>59</v>
      </c>
      <c r="D59" s="149" t="s">
        <v>126</v>
      </c>
      <c r="E59" s="152" t="s">
        <v>55</v>
      </c>
      <c r="F59" s="91">
        <v>1850</v>
      </c>
    </row>
    <row r="60" spans="1:6" s="13" customFormat="1" ht="14.25" x14ac:dyDescent="0.2">
      <c r="A60" s="72">
        <v>53</v>
      </c>
      <c r="B60" s="73">
        <v>45933</v>
      </c>
      <c r="C60" s="71">
        <v>272</v>
      </c>
      <c r="D60" s="149" t="s">
        <v>126</v>
      </c>
      <c r="E60" s="152" t="s">
        <v>153</v>
      </c>
      <c r="F60" s="91">
        <v>-136.59</v>
      </c>
    </row>
    <row r="61" spans="1:6" s="13" customFormat="1" ht="14.25" x14ac:dyDescent="0.2">
      <c r="A61" s="72">
        <v>54</v>
      </c>
      <c r="B61" s="73">
        <v>45933</v>
      </c>
      <c r="C61" s="71">
        <v>273</v>
      </c>
      <c r="D61" s="149" t="s">
        <v>126</v>
      </c>
      <c r="E61" s="152" t="s">
        <v>153</v>
      </c>
      <c r="F61" s="91">
        <v>-102.78</v>
      </c>
    </row>
    <row r="62" spans="1:6" s="13" customFormat="1" ht="25.5" x14ac:dyDescent="0.2">
      <c r="A62" s="72">
        <v>55</v>
      </c>
      <c r="B62" s="73">
        <v>45936</v>
      </c>
      <c r="C62" s="71">
        <v>2443</v>
      </c>
      <c r="D62" s="149" t="s">
        <v>156</v>
      </c>
      <c r="E62" s="152" t="s">
        <v>155</v>
      </c>
      <c r="F62" s="91">
        <v>3490</v>
      </c>
    </row>
    <row r="63" spans="1:6" s="13" customFormat="1" ht="25.5" x14ac:dyDescent="0.2">
      <c r="A63" s="72">
        <v>56</v>
      </c>
      <c r="B63" s="73">
        <v>45936</v>
      </c>
      <c r="C63" s="71">
        <v>2444</v>
      </c>
      <c r="D63" s="149" t="s">
        <v>156</v>
      </c>
      <c r="E63" s="152" t="s">
        <v>155</v>
      </c>
      <c r="F63" s="91">
        <v>3550</v>
      </c>
    </row>
    <row r="64" spans="1:6" s="13" customFormat="1" ht="14.25" x14ac:dyDescent="0.2">
      <c r="A64" s="72">
        <v>57</v>
      </c>
      <c r="B64" s="73">
        <v>45938</v>
      </c>
      <c r="C64" s="71">
        <v>2530</v>
      </c>
      <c r="D64" s="149" t="s">
        <v>157</v>
      </c>
      <c r="E64" s="152" t="s">
        <v>158</v>
      </c>
      <c r="F64" s="91">
        <v>2234.46</v>
      </c>
    </row>
    <row r="65" spans="1:6" s="13" customFormat="1" ht="14.25" x14ac:dyDescent="0.2">
      <c r="A65" s="72">
        <v>58</v>
      </c>
      <c r="B65" s="73">
        <v>45939</v>
      </c>
      <c r="C65" s="71">
        <v>379</v>
      </c>
      <c r="D65" s="149" t="s">
        <v>126</v>
      </c>
      <c r="E65" s="152" t="s">
        <v>153</v>
      </c>
      <c r="F65" s="91">
        <v>-113.94</v>
      </c>
    </row>
    <row r="66" spans="1:6" s="13" customFormat="1" ht="14.25" x14ac:dyDescent="0.2">
      <c r="A66" s="72">
        <v>59</v>
      </c>
      <c r="B66" s="73">
        <v>45939</v>
      </c>
      <c r="C66" s="71">
        <v>378</v>
      </c>
      <c r="D66" s="149" t="s">
        <v>126</v>
      </c>
      <c r="E66" s="98" t="s">
        <v>153</v>
      </c>
      <c r="F66" s="91">
        <v>-112.68</v>
      </c>
    </row>
    <row r="67" spans="1:6" s="13" customFormat="1" ht="14.25" x14ac:dyDescent="0.2">
      <c r="A67" s="72">
        <v>60</v>
      </c>
      <c r="B67" s="73">
        <v>45939</v>
      </c>
      <c r="C67" s="71">
        <v>380</v>
      </c>
      <c r="D67" s="149" t="s">
        <v>126</v>
      </c>
      <c r="E67" s="98" t="s">
        <v>153</v>
      </c>
      <c r="F67" s="91">
        <v>-59</v>
      </c>
    </row>
    <row r="68" spans="1:6" s="13" customFormat="1" ht="14.25" x14ac:dyDescent="0.2">
      <c r="A68" s="72">
        <v>61</v>
      </c>
      <c r="B68" s="73">
        <v>45939</v>
      </c>
      <c r="C68" s="71">
        <v>383</v>
      </c>
      <c r="D68" s="149" t="s">
        <v>126</v>
      </c>
      <c r="E68" s="98" t="s">
        <v>153</v>
      </c>
      <c r="F68" s="91">
        <v>-53</v>
      </c>
    </row>
    <row r="69" spans="1:6" ht="14.25" x14ac:dyDescent="0.2">
      <c r="A69" s="72">
        <v>62</v>
      </c>
      <c r="B69" s="73">
        <v>45939</v>
      </c>
      <c r="C69" s="90">
        <v>381</v>
      </c>
      <c r="D69" s="149" t="s">
        <v>126</v>
      </c>
      <c r="E69" s="98" t="s">
        <v>153</v>
      </c>
      <c r="F69" s="91">
        <v>-59</v>
      </c>
    </row>
    <row r="70" spans="1:6" s="13" customFormat="1" ht="14.25" x14ac:dyDescent="0.2">
      <c r="A70" s="72">
        <v>63</v>
      </c>
      <c r="B70" s="73">
        <v>45940</v>
      </c>
      <c r="C70" s="71">
        <v>389</v>
      </c>
      <c r="D70" s="149" t="s">
        <v>126</v>
      </c>
      <c r="E70" s="98" t="s">
        <v>153</v>
      </c>
      <c r="F70" s="91">
        <v>-113.94</v>
      </c>
    </row>
    <row r="71" spans="1:6" s="13" customFormat="1" ht="14.25" x14ac:dyDescent="0.2">
      <c r="A71" s="72">
        <v>64</v>
      </c>
      <c r="B71" s="73">
        <v>45940</v>
      </c>
      <c r="C71" s="71">
        <v>388</v>
      </c>
      <c r="D71" s="149" t="s">
        <v>126</v>
      </c>
      <c r="E71" s="98" t="s">
        <v>153</v>
      </c>
      <c r="F71" s="91">
        <v>-111.32</v>
      </c>
    </row>
    <row r="72" spans="1:6" s="13" customFormat="1" ht="14.25" x14ac:dyDescent="0.2">
      <c r="A72" s="72">
        <v>65</v>
      </c>
      <c r="B72" s="73">
        <v>45940</v>
      </c>
      <c r="C72" s="71">
        <v>387</v>
      </c>
      <c r="D72" s="149" t="s">
        <v>126</v>
      </c>
      <c r="E72" s="98" t="s">
        <v>153</v>
      </c>
      <c r="F72" s="91">
        <v>-101.11</v>
      </c>
    </row>
    <row r="73" spans="1:6" s="13" customFormat="1" ht="14.25" x14ac:dyDescent="0.2">
      <c r="A73" s="72">
        <v>66</v>
      </c>
      <c r="B73" s="73">
        <v>45940</v>
      </c>
      <c r="C73" s="71">
        <v>60</v>
      </c>
      <c r="D73" s="149" t="s">
        <v>126</v>
      </c>
      <c r="E73" s="98" t="s">
        <v>55</v>
      </c>
      <c r="F73" s="91">
        <v>4350</v>
      </c>
    </row>
    <row r="74" spans="1:6" s="13" customFormat="1" ht="14.25" x14ac:dyDescent="0.2">
      <c r="A74" s="72">
        <v>67</v>
      </c>
      <c r="B74" s="73">
        <v>45940</v>
      </c>
      <c r="C74" s="71">
        <v>390</v>
      </c>
      <c r="D74" s="149" t="s">
        <v>126</v>
      </c>
      <c r="E74" s="98" t="s">
        <v>153</v>
      </c>
      <c r="F74" s="91">
        <v>-53</v>
      </c>
    </row>
    <row r="75" spans="1:6" s="13" customFormat="1" ht="14.25" x14ac:dyDescent="0.2">
      <c r="A75" s="72">
        <v>68</v>
      </c>
      <c r="B75" s="73">
        <v>45943</v>
      </c>
      <c r="C75" s="71">
        <v>393</v>
      </c>
      <c r="D75" s="149" t="s">
        <v>126</v>
      </c>
      <c r="E75" s="98" t="s">
        <v>153</v>
      </c>
      <c r="F75" s="91">
        <v>-59</v>
      </c>
    </row>
    <row r="76" spans="1:6" s="13" customFormat="1" ht="14.25" x14ac:dyDescent="0.2">
      <c r="A76" s="72">
        <v>69</v>
      </c>
      <c r="B76" s="73">
        <v>45943</v>
      </c>
      <c r="C76" s="71">
        <v>61</v>
      </c>
      <c r="D76" s="149" t="s">
        <v>126</v>
      </c>
      <c r="E76" s="98" t="s">
        <v>55</v>
      </c>
      <c r="F76" s="91">
        <v>106</v>
      </c>
    </row>
    <row r="77" spans="1:6" s="13" customFormat="1" ht="14.25" x14ac:dyDescent="0.2">
      <c r="A77" s="72">
        <v>70</v>
      </c>
      <c r="B77" s="73">
        <v>45946</v>
      </c>
      <c r="C77" s="71">
        <v>62</v>
      </c>
      <c r="D77" s="149" t="s">
        <v>126</v>
      </c>
      <c r="E77" s="98" t="s">
        <v>55</v>
      </c>
      <c r="F77" s="91">
        <v>850</v>
      </c>
    </row>
    <row r="78" spans="1:6" s="13" customFormat="1" ht="14.25" x14ac:dyDescent="0.2">
      <c r="A78" s="72">
        <v>71</v>
      </c>
      <c r="B78" s="73">
        <v>45947</v>
      </c>
      <c r="C78" s="71">
        <v>400</v>
      </c>
      <c r="D78" s="149" t="s">
        <v>126</v>
      </c>
      <c r="E78" s="98" t="s">
        <v>153</v>
      </c>
      <c r="F78" s="91">
        <v>-175.39</v>
      </c>
    </row>
    <row r="79" spans="1:6" s="13" customFormat="1" ht="14.25" x14ac:dyDescent="0.2">
      <c r="A79" s="72">
        <v>72</v>
      </c>
      <c r="B79" s="73">
        <v>45947</v>
      </c>
      <c r="C79" s="71">
        <v>399</v>
      </c>
      <c r="D79" s="149" t="s">
        <v>126</v>
      </c>
      <c r="E79" s="98" t="s">
        <v>153</v>
      </c>
      <c r="F79" s="91">
        <v>-161.25</v>
      </c>
    </row>
    <row r="80" spans="1:6" s="13" customFormat="1" ht="14.25" x14ac:dyDescent="0.2">
      <c r="A80" s="72">
        <v>73</v>
      </c>
      <c r="B80" s="73">
        <v>45947</v>
      </c>
      <c r="C80" s="71">
        <v>398</v>
      </c>
      <c r="D80" s="149" t="s">
        <v>126</v>
      </c>
      <c r="E80" s="98" t="s">
        <v>153</v>
      </c>
      <c r="F80" s="91">
        <v>-175.39</v>
      </c>
    </row>
    <row r="81" spans="1:6" s="13" customFormat="1" ht="14.25" x14ac:dyDescent="0.2">
      <c r="A81" s="72">
        <v>74</v>
      </c>
      <c r="B81" s="73">
        <v>45947</v>
      </c>
      <c r="C81" s="71">
        <v>397</v>
      </c>
      <c r="D81" s="149" t="s">
        <v>126</v>
      </c>
      <c r="E81" s="98" t="s">
        <v>153</v>
      </c>
      <c r="F81" s="91">
        <v>-134.22999999999999</v>
      </c>
    </row>
    <row r="82" spans="1:6" s="13" customFormat="1" ht="14.25" x14ac:dyDescent="0.2">
      <c r="A82" s="72">
        <v>75</v>
      </c>
      <c r="B82" s="73">
        <v>45950</v>
      </c>
      <c r="C82" s="162">
        <v>403</v>
      </c>
      <c r="D82" s="149" t="s">
        <v>126</v>
      </c>
      <c r="E82" s="98" t="s">
        <v>153</v>
      </c>
      <c r="F82" s="91">
        <v>-150.65</v>
      </c>
    </row>
    <row r="83" spans="1:6" s="13" customFormat="1" ht="14.25" x14ac:dyDescent="0.2">
      <c r="A83" s="72">
        <v>76</v>
      </c>
      <c r="B83" s="73">
        <v>45952</v>
      </c>
      <c r="C83" s="71">
        <v>406</v>
      </c>
      <c r="D83" s="149" t="s">
        <v>126</v>
      </c>
      <c r="E83" s="98" t="s">
        <v>153</v>
      </c>
      <c r="F83" s="91">
        <v>-157.59</v>
      </c>
    </row>
    <row r="84" spans="1:6" s="13" customFormat="1" ht="14.25" x14ac:dyDescent="0.2">
      <c r="A84" s="72">
        <v>77</v>
      </c>
      <c r="B84" s="73">
        <v>45952</v>
      </c>
      <c r="C84" s="71">
        <v>407</v>
      </c>
      <c r="D84" s="149" t="s">
        <v>126</v>
      </c>
      <c r="E84" s="98" t="s">
        <v>153</v>
      </c>
      <c r="F84" s="91">
        <v>-131.97</v>
      </c>
    </row>
    <row r="85" spans="1:6" s="13" customFormat="1" ht="14.25" x14ac:dyDescent="0.2">
      <c r="A85" s="72">
        <v>78</v>
      </c>
      <c r="B85" s="73">
        <v>45953</v>
      </c>
      <c r="C85" s="71">
        <v>413</v>
      </c>
      <c r="D85" s="149" t="s">
        <v>126</v>
      </c>
      <c r="E85" s="98" t="s">
        <v>153</v>
      </c>
      <c r="F85" s="91">
        <v>-53</v>
      </c>
    </row>
    <row r="86" spans="1:6" s="13" customFormat="1" ht="14.25" x14ac:dyDescent="0.2">
      <c r="A86" s="72">
        <v>79</v>
      </c>
      <c r="B86" s="73">
        <v>45953</v>
      </c>
      <c r="C86" s="71">
        <v>412</v>
      </c>
      <c r="D86" s="149" t="s">
        <v>126</v>
      </c>
      <c r="E86" s="98" t="s">
        <v>153</v>
      </c>
      <c r="F86" s="91">
        <v>-53</v>
      </c>
    </row>
    <row r="87" spans="1:6" s="13" customFormat="1" ht="14.25" x14ac:dyDescent="0.2">
      <c r="A87" s="72">
        <v>80</v>
      </c>
      <c r="B87" s="73">
        <v>45953</v>
      </c>
      <c r="C87" s="71">
        <v>409</v>
      </c>
      <c r="D87" s="149" t="s">
        <v>126</v>
      </c>
      <c r="E87" s="98" t="s">
        <v>153</v>
      </c>
      <c r="F87" s="91">
        <v>-166.06</v>
      </c>
    </row>
    <row r="88" spans="1:6" s="13" customFormat="1" ht="14.25" x14ac:dyDescent="0.2">
      <c r="A88" s="72">
        <v>81</v>
      </c>
      <c r="B88" s="73">
        <v>45953</v>
      </c>
      <c r="C88" s="71">
        <v>408</v>
      </c>
      <c r="D88" s="149" t="s">
        <v>126</v>
      </c>
      <c r="E88" s="98" t="s">
        <v>153</v>
      </c>
      <c r="F88" s="91">
        <v>-111.96</v>
      </c>
    </row>
    <row r="89" spans="1:6" s="13" customFormat="1" ht="14.25" x14ac:dyDescent="0.2">
      <c r="A89" s="72">
        <v>82</v>
      </c>
      <c r="B89" s="73">
        <v>45953</v>
      </c>
      <c r="C89" s="71">
        <v>411</v>
      </c>
      <c r="D89" s="149" t="s">
        <v>126</v>
      </c>
      <c r="E89" s="98" t="s">
        <v>153</v>
      </c>
      <c r="F89" s="91">
        <v>-119.61</v>
      </c>
    </row>
    <row r="90" spans="1:6" s="13" customFormat="1" ht="14.25" x14ac:dyDescent="0.2">
      <c r="A90" s="72">
        <v>83</v>
      </c>
      <c r="B90" s="73">
        <v>45953</v>
      </c>
      <c r="C90" s="71">
        <v>410</v>
      </c>
      <c r="D90" s="149" t="s">
        <v>126</v>
      </c>
      <c r="E90" s="98" t="s">
        <v>153</v>
      </c>
      <c r="F90" s="91">
        <v>-165.47</v>
      </c>
    </row>
    <row r="91" spans="1:6" s="13" customFormat="1" ht="14.25" x14ac:dyDescent="0.2">
      <c r="A91" s="72">
        <v>84</v>
      </c>
      <c r="B91" s="73">
        <v>45954</v>
      </c>
      <c r="C91" s="71">
        <v>415</v>
      </c>
      <c r="D91" s="149" t="s">
        <v>126</v>
      </c>
      <c r="E91" s="98" t="s">
        <v>153</v>
      </c>
      <c r="F91" s="91">
        <v>-185.35</v>
      </c>
    </row>
    <row r="92" spans="1:6" s="13" customFormat="1" ht="14.25" x14ac:dyDescent="0.2">
      <c r="A92" s="72">
        <v>85</v>
      </c>
      <c r="B92" s="73">
        <v>45954</v>
      </c>
      <c r="C92" s="71">
        <v>63</v>
      </c>
      <c r="D92" s="149" t="s">
        <v>126</v>
      </c>
      <c r="E92" s="98" t="s">
        <v>55</v>
      </c>
      <c r="F92" s="91">
        <v>3106</v>
      </c>
    </row>
    <row r="93" spans="1:6" s="13" customFormat="1" ht="14.25" x14ac:dyDescent="0.2">
      <c r="A93" s="72">
        <v>86</v>
      </c>
      <c r="B93" s="73">
        <v>45961</v>
      </c>
      <c r="C93" s="71">
        <v>426</v>
      </c>
      <c r="D93" s="149" t="s">
        <v>126</v>
      </c>
      <c r="E93" s="98" t="s">
        <v>153</v>
      </c>
      <c r="F93" s="91">
        <v>-103.46</v>
      </c>
    </row>
    <row r="94" spans="1:6" s="13" customFormat="1" ht="14.25" x14ac:dyDescent="0.2">
      <c r="A94" s="72">
        <v>87</v>
      </c>
      <c r="B94" s="73">
        <v>45938</v>
      </c>
      <c r="C94" s="71">
        <v>2529</v>
      </c>
      <c r="D94" s="149" t="s">
        <v>157</v>
      </c>
      <c r="E94" s="98" t="s">
        <v>159</v>
      </c>
      <c r="F94" s="91">
        <v>1081.7</v>
      </c>
    </row>
    <row r="95" spans="1:6" s="13" customFormat="1" ht="14.25" x14ac:dyDescent="0.2">
      <c r="A95" s="72">
        <v>88</v>
      </c>
      <c r="B95" s="73">
        <v>45938</v>
      </c>
      <c r="C95" s="71">
        <v>2528</v>
      </c>
      <c r="D95" s="149" t="s">
        <v>157</v>
      </c>
      <c r="E95" s="98" t="s">
        <v>159</v>
      </c>
      <c r="F95" s="91">
        <v>3640.4</v>
      </c>
    </row>
    <row r="96" spans="1:6" s="13" customFormat="1" ht="25.5" x14ac:dyDescent="0.2">
      <c r="A96" s="72">
        <v>89</v>
      </c>
      <c r="B96" s="73">
        <v>45939</v>
      </c>
      <c r="C96" s="71">
        <v>2541</v>
      </c>
      <c r="D96" s="149" t="s">
        <v>160</v>
      </c>
      <c r="E96" s="98" t="s">
        <v>159</v>
      </c>
      <c r="F96" s="91">
        <v>5625.54</v>
      </c>
    </row>
    <row r="97" spans="1:6" s="13" customFormat="1" ht="14.25" x14ac:dyDescent="0.2">
      <c r="A97" s="72">
        <v>90</v>
      </c>
      <c r="B97" s="73">
        <v>45939</v>
      </c>
      <c r="C97" s="71">
        <v>2540</v>
      </c>
      <c r="D97" s="149" t="s">
        <v>157</v>
      </c>
      <c r="E97" s="98" t="s">
        <v>161</v>
      </c>
      <c r="F97" s="91">
        <v>74</v>
      </c>
    </row>
    <row r="98" spans="1:6" s="13" customFormat="1" ht="14.25" x14ac:dyDescent="0.2">
      <c r="A98" s="72">
        <v>91</v>
      </c>
      <c r="B98" s="73">
        <v>45944</v>
      </c>
      <c r="C98" s="71">
        <v>2555</v>
      </c>
      <c r="D98" s="149" t="s">
        <v>157</v>
      </c>
      <c r="E98" s="98" t="s">
        <v>159</v>
      </c>
      <c r="F98" s="91">
        <v>2348.1</v>
      </c>
    </row>
    <row r="99" spans="1:6" s="13" customFormat="1" ht="14.25" x14ac:dyDescent="0.2">
      <c r="A99" s="72">
        <v>92</v>
      </c>
      <c r="B99" s="73">
        <v>45945</v>
      </c>
      <c r="C99" s="71">
        <v>2563</v>
      </c>
      <c r="D99" s="149" t="s">
        <v>157</v>
      </c>
      <c r="E99" s="98" t="s">
        <v>159</v>
      </c>
      <c r="F99" s="91">
        <v>1231.1400000000001</v>
      </c>
    </row>
    <row r="100" spans="1:6" s="13" customFormat="1" ht="14.25" x14ac:dyDescent="0.2">
      <c r="A100" s="72">
        <v>93</v>
      </c>
      <c r="B100" s="73">
        <v>45931</v>
      </c>
      <c r="C100" s="71">
        <v>2421</v>
      </c>
      <c r="D100" s="149" t="s">
        <v>162</v>
      </c>
      <c r="E100" s="98" t="s">
        <v>163</v>
      </c>
      <c r="F100" s="91">
        <v>7865</v>
      </c>
    </row>
    <row r="101" spans="1:6" s="13" customFormat="1" ht="14.25" x14ac:dyDescent="0.2">
      <c r="A101" s="72">
        <v>94</v>
      </c>
      <c r="B101" s="73">
        <v>45936</v>
      </c>
      <c r="C101" s="71">
        <v>2442</v>
      </c>
      <c r="D101" s="149" t="s">
        <v>164</v>
      </c>
      <c r="E101" s="98" t="s">
        <v>165</v>
      </c>
      <c r="F101" s="91">
        <v>992</v>
      </c>
    </row>
    <row r="102" spans="1:6" s="13" customFormat="1" ht="14.25" x14ac:dyDescent="0.2">
      <c r="A102" s="72">
        <v>95</v>
      </c>
      <c r="B102" s="73">
        <v>45936</v>
      </c>
      <c r="C102" s="71">
        <v>2441</v>
      </c>
      <c r="D102" s="149" t="s">
        <v>164</v>
      </c>
      <c r="E102" s="98" t="s">
        <v>165</v>
      </c>
      <c r="F102" s="91">
        <v>992</v>
      </c>
    </row>
    <row r="103" spans="1:6" s="13" customFormat="1" ht="14.25" x14ac:dyDescent="0.2">
      <c r="A103" s="72">
        <v>96</v>
      </c>
      <c r="B103" s="73">
        <v>45933</v>
      </c>
      <c r="C103" s="71">
        <v>2431</v>
      </c>
      <c r="D103" s="149" t="s">
        <v>132</v>
      </c>
      <c r="E103" s="98" t="s">
        <v>166</v>
      </c>
      <c r="F103" s="91">
        <v>8954</v>
      </c>
    </row>
    <row r="104" spans="1:6" s="13" customFormat="1" ht="14.25" x14ac:dyDescent="0.2">
      <c r="A104" s="72">
        <v>97</v>
      </c>
      <c r="B104" s="73">
        <v>45939</v>
      </c>
      <c r="C104" s="71">
        <v>2544</v>
      </c>
      <c r="D104" s="149" t="s">
        <v>167</v>
      </c>
      <c r="E104" s="98" t="s">
        <v>168</v>
      </c>
      <c r="F104" s="91">
        <v>500</v>
      </c>
    </row>
    <row r="105" spans="1:6" s="13" customFormat="1" ht="14.25" x14ac:dyDescent="0.2">
      <c r="A105" s="72">
        <v>98</v>
      </c>
      <c r="B105" s="73">
        <v>45939</v>
      </c>
      <c r="C105" s="71">
        <v>2543</v>
      </c>
      <c r="D105" s="149" t="s">
        <v>169</v>
      </c>
      <c r="E105" s="98" t="s">
        <v>168</v>
      </c>
      <c r="F105" s="91">
        <v>500</v>
      </c>
    </row>
    <row r="106" spans="1:6" s="13" customFormat="1" ht="14.25" x14ac:dyDescent="0.2">
      <c r="A106" s="72">
        <v>99</v>
      </c>
      <c r="B106" s="73">
        <v>45939</v>
      </c>
      <c r="C106" s="71">
        <v>2536</v>
      </c>
      <c r="D106" s="149" t="s">
        <v>170</v>
      </c>
      <c r="E106" s="98" t="s">
        <v>171</v>
      </c>
      <c r="F106" s="91">
        <v>23878.799999999999</v>
      </c>
    </row>
    <row r="107" spans="1:6" s="13" customFormat="1" ht="14.25" x14ac:dyDescent="0.2">
      <c r="A107" s="72">
        <v>100</v>
      </c>
      <c r="B107" s="73">
        <v>45945</v>
      </c>
      <c r="C107" s="71">
        <v>2568</v>
      </c>
      <c r="D107" s="149" t="s">
        <v>172</v>
      </c>
      <c r="E107" s="98" t="s">
        <v>168</v>
      </c>
      <c r="F107" s="91">
        <v>500</v>
      </c>
    </row>
    <row r="108" spans="1:6" s="13" customFormat="1" ht="14.25" x14ac:dyDescent="0.2">
      <c r="A108" s="72">
        <v>101</v>
      </c>
      <c r="B108" s="73">
        <v>45945</v>
      </c>
      <c r="C108" s="71">
        <v>2567</v>
      </c>
      <c r="D108" s="149" t="s">
        <v>172</v>
      </c>
      <c r="E108" s="98" t="s">
        <v>168</v>
      </c>
      <c r="F108" s="91">
        <v>500</v>
      </c>
    </row>
    <row r="109" spans="1:6" s="13" customFormat="1" ht="14.25" x14ac:dyDescent="0.2">
      <c r="A109" s="72">
        <v>102</v>
      </c>
      <c r="B109" s="73">
        <v>45951</v>
      </c>
      <c r="C109" s="71">
        <v>2583</v>
      </c>
      <c r="D109" s="149" t="s">
        <v>173</v>
      </c>
      <c r="E109" s="98" t="s">
        <v>168</v>
      </c>
      <c r="F109" s="91">
        <v>500</v>
      </c>
    </row>
    <row r="110" spans="1:6" s="13" customFormat="1" ht="14.25" x14ac:dyDescent="0.2">
      <c r="A110" s="72">
        <v>103</v>
      </c>
      <c r="B110" s="73">
        <v>45954</v>
      </c>
      <c r="C110" s="71">
        <v>63</v>
      </c>
      <c r="D110" s="149" t="s">
        <v>126</v>
      </c>
      <c r="E110" s="98" t="s">
        <v>55</v>
      </c>
      <c r="F110" s="91">
        <v>500</v>
      </c>
    </row>
    <row r="111" spans="1:6" s="13" customFormat="1" ht="14.25" x14ac:dyDescent="0.2">
      <c r="A111" s="72">
        <v>104</v>
      </c>
      <c r="B111" s="73">
        <v>45938</v>
      </c>
      <c r="C111" s="71">
        <v>2526</v>
      </c>
      <c r="D111" s="149" t="s">
        <v>174</v>
      </c>
      <c r="E111" s="98" t="s">
        <v>175</v>
      </c>
      <c r="F111" s="91">
        <v>403.67</v>
      </c>
    </row>
    <row r="112" spans="1:6" s="13" customFormat="1" ht="14.25" x14ac:dyDescent="0.2">
      <c r="A112" s="72">
        <v>105</v>
      </c>
      <c r="B112" s="73">
        <v>45936</v>
      </c>
      <c r="C112" s="71">
        <v>2438</v>
      </c>
      <c r="D112" s="149" t="s">
        <v>176</v>
      </c>
      <c r="E112" s="98" t="s">
        <v>177</v>
      </c>
      <c r="F112" s="91">
        <v>6492.24</v>
      </c>
    </row>
    <row r="113" spans="1:6" s="13" customFormat="1" ht="14.25" x14ac:dyDescent="0.2">
      <c r="A113" s="72">
        <v>106</v>
      </c>
      <c r="B113" s="73">
        <v>45939</v>
      </c>
      <c r="C113" s="71">
        <v>2539</v>
      </c>
      <c r="D113" s="149" t="s">
        <v>178</v>
      </c>
      <c r="E113" s="98" t="s">
        <v>179</v>
      </c>
      <c r="F113" s="91">
        <v>2071.23</v>
      </c>
    </row>
    <row r="114" spans="1:6" s="13" customFormat="1" ht="14.25" x14ac:dyDescent="0.2">
      <c r="A114" s="72">
        <v>107</v>
      </c>
      <c r="B114" s="73">
        <v>45959</v>
      </c>
      <c r="C114" s="71">
        <v>2594</v>
      </c>
      <c r="D114" s="149" t="s">
        <v>180</v>
      </c>
      <c r="E114" s="98" t="s">
        <v>181</v>
      </c>
      <c r="F114" s="91">
        <v>5403.48</v>
      </c>
    </row>
    <row r="115" spans="1:6" s="13" customFormat="1" ht="14.25" x14ac:dyDescent="0.2">
      <c r="A115" s="72">
        <v>108</v>
      </c>
      <c r="B115" s="73">
        <v>45938</v>
      </c>
      <c r="C115" s="71">
        <v>2525</v>
      </c>
      <c r="D115" s="149" t="s">
        <v>182</v>
      </c>
      <c r="E115" s="98" t="s">
        <v>183</v>
      </c>
      <c r="F115" s="91">
        <v>1434.56</v>
      </c>
    </row>
    <row r="116" spans="1:6" s="13" customFormat="1" ht="14.25" x14ac:dyDescent="0.2">
      <c r="A116" s="72"/>
      <c r="B116" s="73"/>
      <c r="C116" s="71"/>
      <c r="D116" s="149"/>
      <c r="E116" s="98" t="s">
        <v>192</v>
      </c>
      <c r="F116" s="91">
        <v>5356.87</v>
      </c>
    </row>
    <row r="117" spans="1:6" s="13" customFormat="1" ht="14.25" x14ac:dyDescent="0.2">
      <c r="A117" s="72"/>
      <c r="B117" s="73"/>
      <c r="C117" s="71"/>
      <c r="D117" s="149"/>
      <c r="E117" s="98" t="s">
        <v>193</v>
      </c>
      <c r="F117" s="91">
        <v>5628.8</v>
      </c>
    </row>
    <row r="118" spans="1:6" s="13" customFormat="1" ht="14.25" x14ac:dyDescent="0.2">
      <c r="A118" s="72"/>
      <c r="B118" s="73"/>
      <c r="C118" s="71"/>
      <c r="D118" s="149"/>
      <c r="E118" s="98"/>
      <c r="F118" s="91"/>
    </row>
    <row r="119" spans="1:6" s="13" customFormat="1" ht="14.25" x14ac:dyDescent="0.2">
      <c r="A119" s="72"/>
      <c r="B119" s="73"/>
      <c r="C119" s="71"/>
      <c r="D119" s="149"/>
      <c r="E119" s="98"/>
      <c r="F119" s="91"/>
    </row>
    <row r="120" spans="1:6" s="13" customFormat="1" ht="14.25" x14ac:dyDescent="0.2">
      <c r="A120" s="72"/>
      <c r="B120" s="73"/>
      <c r="C120" s="71"/>
      <c r="D120" s="149"/>
      <c r="E120" s="98"/>
      <c r="F120" s="91"/>
    </row>
    <row r="121" spans="1:6" s="13" customFormat="1" ht="15" thickBot="1" x14ac:dyDescent="0.25">
      <c r="A121" s="171" t="s">
        <v>76</v>
      </c>
      <c r="B121" s="172"/>
      <c r="C121" s="172"/>
      <c r="D121" s="172"/>
      <c r="E121" s="173"/>
      <c r="F121" s="77">
        <f>SUM(F8:F120)</f>
        <v>544194.53</v>
      </c>
    </row>
    <row r="122" spans="1:6" s="13" customFormat="1" ht="14.25" x14ac:dyDescent="0.2">
      <c r="A122" s="10"/>
      <c r="B122" s="10"/>
      <c r="C122" s="10"/>
      <c r="D122" s="148"/>
      <c r="E122" s="148"/>
      <c r="F122" s="10"/>
    </row>
  </sheetData>
  <sheetProtection password="CC71" sheet="1" objects="1" scenarios="1"/>
  <mergeCells count="2">
    <mergeCell ref="A5:C5"/>
    <mergeCell ref="A121:E121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10" sqref="E10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6" customWidth="1"/>
    <col min="4" max="4" width="33.6640625" style="106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53"/>
      <c r="D1" s="147"/>
      <c r="E1" s="6"/>
    </row>
    <row r="3" spans="1:5" ht="12.75" x14ac:dyDescent="0.2">
      <c r="A3" s="1" t="s">
        <v>18</v>
      </c>
      <c r="D3" s="147"/>
      <c r="E3" s="6"/>
    </row>
    <row r="4" spans="1:5" ht="12.75" x14ac:dyDescent="0.2">
      <c r="A4" s="6"/>
      <c r="B4" s="1"/>
      <c r="C4" s="153"/>
      <c r="D4" s="147"/>
      <c r="E4" s="6"/>
    </row>
    <row r="5" spans="1:5" ht="12.75" x14ac:dyDescent="0.2">
      <c r="A5" s="4" t="s">
        <v>5</v>
      </c>
      <c r="B5" s="1" t="s">
        <v>74</v>
      </c>
      <c r="C5" s="153"/>
      <c r="D5" s="147"/>
      <c r="E5" s="6"/>
    </row>
    <row r="6" spans="1:5" ht="13.5" thickBot="1" x14ac:dyDescent="0.25">
      <c r="A6" s="6"/>
      <c r="B6" s="6"/>
      <c r="C6" s="147"/>
      <c r="D6" s="147"/>
      <c r="E6" s="6"/>
    </row>
    <row r="7" spans="1:5" x14ac:dyDescent="0.25">
      <c r="A7" s="33" t="s">
        <v>19</v>
      </c>
      <c r="B7" s="34" t="s">
        <v>20</v>
      </c>
      <c r="C7" s="154" t="s">
        <v>22</v>
      </c>
      <c r="D7" s="154" t="s">
        <v>21</v>
      </c>
      <c r="E7" s="3" t="s">
        <v>16</v>
      </c>
    </row>
    <row r="8" spans="1:5" ht="12.75" x14ac:dyDescent="0.2">
      <c r="A8" s="67">
        <v>45952</v>
      </c>
      <c r="B8" s="65">
        <v>2584</v>
      </c>
      <c r="C8" s="96" t="s">
        <v>184</v>
      </c>
      <c r="D8" s="96" t="s">
        <v>185</v>
      </c>
      <c r="E8" s="62">
        <v>274.54000000000002</v>
      </c>
    </row>
    <row r="9" spans="1:5" ht="25.5" x14ac:dyDescent="0.2">
      <c r="A9" s="67">
        <v>45959</v>
      </c>
      <c r="B9" s="66">
        <v>2593</v>
      </c>
      <c r="C9" s="96" t="s">
        <v>186</v>
      </c>
      <c r="D9" s="97" t="s">
        <v>187</v>
      </c>
      <c r="E9" s="64">
        <v>408.98</v>
      </c>
    </row>
    <row r="10" spans="1:5" ht="12.75" x14ac:dyDescent="0.2">
      <c r="A10" s="86"/>
      <c r="B10" s="66"/>
      <c r="C10" s="96"/>
      <c r="D10" s="97"/>
      <c r="E10" s="64"/>
    </row>
    <row r="11" spans="1:5" ht="12.75" x14ac:dyDescent="0.2">
      <c r="A11" s="86"/>
      <c r="B11" s="66"/>
      <c r="C11" s="151"/>
      <c r="D11" s="97"/>
      <c r="E11" s="64"/>
    </row>
    <row r="12" spans="1:5" ht="12.75" x14ac:dyDescent="0.2">
      <c r="A12" s="86"/>
      <c r="B12" s="66"/>
      <c r="C12" s="151"/>
      <c r="D12" s="97"/>
      <c r="E12" s="64"/>
    </row>
    <row r="13" spans="1:5" ht="12.75" x14ac:dyDescent="0.2">
      <c r="A13" s="86"/>
      <c r="B13" s="66"/>
      <c r="C13" s="151"/>
      <c r="D13" s="97"/>
      <c r="E13" s="64"/>
    </row>
    <row r="14" spans="1:5" ht="12.75" x14ac:dyDescent="0.2">
      <c r="A14" s="86"/>
      <c r="B14" s="66"/>
      <c r="C14" s="97"/>
      <c r="D14" s="97"/>
      <c r="E14" s="64"/>
    </row>
    <row r="15" spans="1:5" ht="12.75" x14ac:dyDescent="0.2">
      <c r="A15" s="86"/>
      <c r="B15" s="66"/>
      <c r="C15" s="97"/>
      <c r="D15" s="97"/>
      <c r="E15" s="87"/>
    </row>
    <row r="16" spans="1:5" ht="12.75" x14ac:dyDescent="0.2">
      <c r="A16" s="86"/>
      <c r="B16" s="66"/>
      <c r="C16" s="97"/>
      <c r="D16" s="97"/>
      <c r="E16" s="64"/>
    </row>
    <row r="17" spans="1:5" ht="12.75" x14ac:dyDescent="0.2">
      <c r="A17" s="86"/>
      <c r="B17" s="66"/>
      <c r="C17" s="97"/>
      <c r="D17" s="97"/>
      <c r="E17" s="64"/>
    </row>
    <row r="18" spans="1:5" ht="12.75" x14ac:dyDescent="0.2">
      <c r="A18" s="68"/>
      <c r="B18" s="66"/>
      <c r="C18" s="97"/>
      <c r="D18" s="97"/>
      <c r="E18" s="64"/>
    </row>
    <row r="19" spans="1:5" ht="12.75" x14ac:dyDescent="0.2">
      <c r="A19" s="68"/>
      <c r="B19" s="66"/>
      <c r="C19" s="97"/>
      <c r="D19" s="97"/>
      <c r="E19" s="64"/>
    </row>
    <row r="20" spans="1:5" ht="13.5" thickBot="1" x14ac:dyDescent="0.25">
      <c r="A20" s="174" t="s">
        <v>77</v>
      </c>
      <c r="B20" s="175"/>
      <c r="C20" s="175"/>
      <c r="D20" s="155"/>
      <c r="E20" s="61">
        <f>SUM(E8:E19)</f>
        <v>683.52</v>
      </c>
    </row>
    <row r="25" spans="1:5" ht="12.75" x14ac:dyDescent="0.2">
      <c r="C25" s="106" t="s">
        <v>56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D21" sqref="D21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66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0" t="s">
        <v>75</v>
      </c>
      <c r="B5" s="170"/>
      <c r="C5" s="170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63</v>
      </c>
      <c r="B9" s="44"/>
      <c r="C9" s="44"/>
      <c r="D9" s="45">
        <v>1902545.68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64</v>
      </c>
      <c r="B10" s="70" t="s">
        <v>78</v>
      </c>
      <c r="C10" s="71">
        <v>9</v>
      </c>
      <c r="D10" s="89">
        <v>9508</v>
      </c>
      <c r="E10" s="89"/>
      <c r="F10" s="89" t="s">
        <v>35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78</v>
      </c>
      <c r="C11" s="71">
        <v>9</v>
      </c>
      <c r="D11" s="89">
        <v>15847</v>
      </c>
      <c r="E11" s="89"/>
      <c r="F11" s="89" t="s">
        <v>35</v>
      </c>
    </row>
    <row r="12" spans="1:15" ht="14.25" x14ac:dyDescent="0.2">
      <c r="A12" s="43" t="s">
        <v>23</v>
      </c>
      <c r="B12" s="70" t="s">
        <v>78</v>
      </c>
      <c r="C12" s="71">
        <v>9</v>
      </c>
      <c r="D12" s="95">
        <v>9508</v>
      </c>
      <c r="E12" s="46"/>
      <c r="F12" s="89" t="s">
        <v>35</v>
      </c>
    </row>
    <row r="13" spans="1:15" ht="14.25" x14ac:dyDescent="0.2">
      <c r="A13" s="43" t="s">
        <v>23</v>
      </c>
      <c r="B13" s="70" t="s">
        <v>78</v>
      </c>
      <c r="C13" s="71">
        <v>9</v>
      </c>
      <c r="D13" s="95">
        <v>15847</v>
      </c>
      <c r="E13" s="46"/>
      <c r="F13" s="89" t="s">
        <v>35</v>
      </c>
    </row>
    <row r="14" spans="1:15" ht="14.25" x14ac:dyDescent="0.2">
      <c r="A14" s="43" t="s">
        <v>23</v>
      </c>
      <c r="B14" s="70" t="s">
        <v>78</v>
      </c>
      <c r="C14" s="71">
        <v>9</v>
      </c>
      <c r="D14" s="95">
        <v>15847</v>
      </c>
      <c r="E14" s="46"/>
      <c r="F14" s="89" t="s">
        <v>35</v>
      </c>
    </row>
    <row r="15" spans="1:15" ht="14.25" x14ac:dyDescent="0.2">
      <c r="A15" s="43" t="s">
        <v>23</v>
      </c>
      <c r="B15" s="70" t="s">
        <v>78</v>
      </c>
      <c r="C15" s="71">
        <v>9</v>
      </c>
      <c r="D15" s="95">
        <v>9508</v>
      </c>
      <c r="E15" s="46"/>
      <c r="F15" s="89" t="s">
        <v>35</v>
      </c>
    </row>
    <row r="16" spans="1:15" ht="14.25" x14ac:dyDescent="0.2">
      <c r="A16" s="43" t="s">
        <v>23</v>
      </c>
      <c r="B16" s="70" t="s">
        <v>78</v>
      </c>
      <c r="C16" s="71">
        <v>9</v>
      </c>
      <c r="D16" s="95">
        <v>9508</v>
      </c>
      <c r="E16" s="46"/>
      <c r="F16" s="89" t="s">
        <v>35</v>
      </c>
    </row>
    <row r="17" spans="1:6" ht="14.25" x14ac:dyDescent="0.2">
      <c r="A17" s="43"/>
      <c r="B17" s="70" t="s">
        <v>78</v>
      </c>
      <c r="C17" s="71">
        <v>9</v>
      </c>
      <c r="D17" s="95">
        <v>9511</v>
      </c>
      <c r="E17" s="46"/>
      <c r="F17" s="47" t="s">
        <v>30</v>
      </c>
    </row>
    <row r="18" spans="1:6" ht="14.25" x14ac:dyDescent="0.2">
      <c r="A18" s="43"/>
      <c r="B18" s="70" t="s">
        <v>78</v>
      </c>
      <c r="C18" s="71">
        <v>9</v>
      </c>
      <c r="D18" s="49">
        <v>51202</v>
      </c>
      <c r="E18" s="46"/>
      <c r="F18" s="47" t="s">
        <v>31</v>
      </c>
    </row>
    <row r="19" spans="1:6" ht="14.25" x14ac:dyDescent="0.2">
      <c r="A19" s="43"/>
      <c r="B19" s="70" t="s">
        <v>78</v>
      </c>
      <c r="C19" s="71">
        <v>17</v>
      </c>
      <c r="D19" s="49">
        <v>45824</v>
      </c>
      <c r="E19" s="46"/>
      <c r="F19" s="47" t="s">
        <v>71</v>
      </c>
    </row>
    <row r="20" spans="1:6" ht="14.25" x14ac:dyDescent="0.2">
      <c r="A20" s="43"/>
      <c r="B20" s="70" t="s">
        <v>78</v>
      </c>
      <c r="C20" s="71">
        <v>17</v>
      </c>
      <c r="D20" s="49">
        <v>4322.51</v>
      </c>
      <c r="E20" s="46"/>
      <c r="F20" s="47" t="s">
        <v>71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65</v>
      </c>
      <c r="B24" s="44"/>
      <c r="C24" s="44"/>
      <c r="D24" s="45">
        <f>SUM(D10:D22)</f>
        <v>196432.51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2098978.19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D20" sqref="D20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51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74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 t="s">
        <v>188</v>
      </c>
      <c r="B8" s="32">
        <v>130</v>
      </c>
      <c r="C8" s="32" t="s">
        <v>189</v>
      </c>
      <c r="D8" s="32" t="s">
        <v>190</v>
      </c>
      <c r="E8" s="169">
        <v>4282359.26</v>
      </c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74" t="s">
        <v>77</v>
      </c>
      <c r="B16" s="175"/>
      <c r="C16" s="175"/>
      <c r="D16" s="7"/>
      <c r="E16" s="63">
        <f>SUM(E8:E15)</f>
        <v>4282359.26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2025-12-03T11:57:02Z</dcterms:modified>
</cp:coreProperties>
</file>